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Z:\EFM 2018\11_SPDRs\Fund Documents\Dealing Calendar\2024\Q2 Review\Final\"/>
    </mc:Choice>
  </mc:AlternateContent>
  <xr:revisionPtr revIDLastSave="0" documentId="13_ncr:8001_{289E9FA1-42B7-483C-93F8-B2671EEE3336}" xr6:coauthVersionLast="47" xr6:coauthVersionMax="47" xr10:uidLastSave="{00000000-0000-0000-0000-000000000000}"/>
  <bookViews>
    <workbookView xWindow="28680" yWindow="-120" windowWidth="29040" windowHeight="16440" xr2:uid="{00000000-000D-0000-FFFF-FFFF00000000}"/>
  </bookViews>
  <sheets>
    <sheet name="2024" sheetId="25" r:id="rId1"/>
    <sheet name="Sheet2" sheetId="2" state="hidden" r:id="rId2"/>
    <sheet name="Sheet3" sheetId="3" state="hidden" r:id="rId3"/>
    <sheet name="fund list" sheetId="6" state="hidden" r:id="rId4"/>
    <sheet name="Jan" sheetId="7" state="hidden" r:id="rId5"/>
    <sheet name="Feb" sheetId="8" state="hidden" r:id="rId6"/>
    <sheet name="Mar" sheetId="9" state="hidden" r:id="rId7"/>
    <sheet name="Apr" sheetId="10" state="hidden" r:id="rId8"/>
    <sheet name="May" sheetId="11" state="hidden" r:id="rId9"/>
    <sheet name="Jun" sheetId="12" state="hidden" r:id="rId10"/>
    <sheet name="Jul" sheetId="13" state="hidden" r:id="rId11"/>
    <sheet name="Aug" sheetId="14" state="hidden" r:id="rId12"/>
    <sheet name="Sept" sheetId="15" state="hidden" r:id="rId13"/>
    <sheet name="Oct" sheetId="16" state="hidden" r:id="rId14"/>
    <sheet name="Nov" sheetId="17" state="hidden" r:id="rId15"/>
    <sheet name="Dec" sheetId="18" state="hidden" r:id="rId16"/>
    <sheet name="Combined" sheetId="19" state="hidden" r:id="rId17"/>
    <sheet name="chge" sheetId="24"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0" hidden="1">'2024'!$A$11:$HU$89</definedName>
    <definedName name="_xlnm._FilterDatabase" localSheetId="17" hidden="1">chge!$11:$105</definedName>
    <definedName name="_xlnm.Print_Area" localSheetId="0">'2024'!$A$1:$E$86</definedName>
    <definedName name="_xlnm.Print_Area" localSheetId="17">chge!$A$1:$T$105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3" i="24" l="1"/>
  <c r="AL13" i="24" s="1"/>
  <c r="W13" i="24"/>
  <c r="AM13" i="24" s="1"/>
  <c r="X13" i="24"/>
  <c r="AN13" i="24" s="1"/>
  <c r="Y13" i="24"/>
  <c r="AO13" i="24" s="1"/>
  <c r="Z13" i="24"/>
  <c r="AP13" i="24" s="1"/>
  <c r="AA13" i="24"/>
  <c r="AQ13" i="24" s="1"/>
  <c r="AB13" i="24"/>
  <c r="AR13" i="24" s="1"/>
  <c r="AC13" i="24"/>
  <c r="AS13" i="24" s="1"/>
  <c r="AD13" i="24"/>
  <c r="AT13" i="24" s="1"/>
  <c r="AE13" i="24"/>
  <c r="AU13" i="24" s="1"/>
  <c r="AF13" i="24"/>
  <c r="AV13" i="24" s="1"/>
  <c r="AG13" i="24"/>
  <c r="AW13" i="24" s="1"/>
  <c r="AH13" i="24"/>
  <c r="AX13" i="24" s="1"/>
  <c r="AI13" i="24"/>
  <c r="AY13" i="24" s="1"/>
  <c r="AJ13" i="24"/>
  <c r="AZ13" i="24" s="1"/>
  <c r="V14" i="24"/>
  <c r="AL14" i="24" s="1"/>
  <c r="W14" i="24"/>
  <c r="AM14" i="24" s="1"/>
  <c r="X14" i="24"/>
  <c r="AN14" i="24" s="1"/>
  <c r="Y14" i="24"/>
  <c r="AO14" i="24" s="1"/>
  <c r="Z14" i="24"/>
  <c r="AP14" i="24" s="1"/>
  <c r="AA14" i="24"/>
  <c r="AQ14" i="24" s="1"/>
  <c r="AB14" i="24"/>
  <c r="AR14" i="24" s="1"/>
  <c r="AC14" i="24"/>
  <c r="AS14" i="24" s="1"/>
  <c r="AD14" i="24"/>
  <c r="AT14" i="24" s="1"/>
  <c r="AE14" i="24"/>
  <c r="AU14" i="24" s="1"/>
  <c r="AF14" i="24"/>
  <c r="AV14" i="24" s="1"/>
  <c r="AG14" i="24"/>
  <c r="AW14" i="24" s="1"/>
  <c r="AH14" i="24"/>
  <c r="AX14" i="24" s="1"/>
  <c r="AI14" i="24"/>
  <c r="AY14" i="24" s="1"/>
  <c r="AJ14" i="24"/>
  <c r="AZ14" i="24" s="1"/>
  <c r="V15" i="24"/>
  <c r="AL15" i="24" s="1"/>
  <c r="W15" i="24"/>
  <c r="AM15" i="24" s="1"/>
  <c r="X15" i="24"/>
  <c r="AN15" i="24" s="1"/>
  <c r="Y15" i="24"/>
  <c r="AO15" i="24" s="1"/>
  <c r="Z15" i="24"/>
  <c r="AP15" i="24" s="1"/>
  <c r="AA15" i="24"/>
  <c r="AQ15" i="24" s="1"/>
  <c r="AB15" i="24"/>
  <c r="AR15" i="24" s="1"/>
  <c r="AC15" i="24"/>
  <c r="AS15" i="24" s="1"/>
  <c r="AD15" i="24"/>
  <c r="AT15" i="24" s="1"/>
  <c r="AE15" i="24"/>
  <c r="AU15" i="24" s="1"/>
  <c r="AF15" i="24"/>
  <c r="AV15" i="24" s="1"/>
  <c r="AG15" i="24"/>
  <c r="AW15" i="24" s="1"/>
  <c r="AH15" i="24"/>
  <c r="AX15" i="24" s="1"/>
  <c r="AI15" i="24"/>
  <c r="AY15" i="24" s="1"/>
  <c r="AJ15" i="24"/>
  <c r="AZ15" i="24" s="1"/>
  <c r="V16" i="24"/>
  <c r="AL16" i="24" s="1"/>
  <c r="W16" i="24"/>
  <c r="AM16" i="24" s="1"/>
  <c r="X16" i="24"/>
  <c r="AN16" i="24" s="1"/>
  <c r="Y16" i="24"/>
  <c r="AO16" i="24" s="1"/>
  <c r="Z16" i="24"/>
  <c r="AP16" i="24" s="1"/>
  <c r="AA16" i="24"/>
  <c r="AQ16" i="24" s="1"/>
  <c r="AB16" i="24"/>
  <c r="AR16" i="24" s="1"/>
  <c r="AC16" i="24"/>
  <c r="AS16" i="24" s="1"/>
  <c r="AD16" i="24"/>
  <c r="AT16" i="24" s="1"/>
  <c r="AE16" i="24"/>
  <c r="AU16" i="24" s="1"/>
  <c r="AF16" i="24"/>
  <c r="AV16" i="24" s="1"/>
  <c r="AG16" i="24"/>
  <c r="AW16" i="24" s="1"/>
  <c r="AH16" i="24"/>
  <c r="AX16" i="24" s="1"/>
  <c r="AI16" i="24"/>
  <c r="AY16" i="24" s="1"/>
  <c r="AJ16" i="24"/>
  <c r="AZ16" i="24" s="1"/>
  <c r="V17" i="24"/>
  <c r="AL17" i="24" s="1"/>
  <c r="W17" i="24"/>
  <c r="AM17" i="24" s="1"/>
  <c r="X17" i="24"/>
  <c r="AN17" i="24" s="1"/>
  <c r="Y17" i="24"/>
  <c r="AO17" i="24" s="1"/>
  <c r="Z17" i="24"/>
  <c r="AP17" i="24" s="1"/>
  <c r="AA17" i="24"/>
  <c r="AQ17" i="24" s="1"/>
  <c r="AB17" i="24"/>
  <c r="AR17" i="24" s="1"/>
  <c r="AC17" i="24"/>
  <c r="AS17" i="24" s="1"/>
  <c r="AD17" i="24"/>
  <c r="AT17" i="24" s="1"/>
  <c r="AE17" i="24"/>
  <c r="AU17" i="24" s="1"/>
  <c r="AF17" i="24"/>
  <c r="AV17" i="24" s="1"/>
  <c r="AG17" i="24"/>
  <c r="AW17" i="24" s="1"/>
  <c r="AH17" i="24"/>
  <c r="AX17" i="24" s="1"/>
  <c r="AI17" i="24"/>
  <c r="AY17" i="24" s="1"/>
  <c r="AJ17" i="24"/>
  <c r="AZ17" i="24" s="1"/>
  <c r="V18" i="24"/>
  <c r="AL18" i="24" s="1"/>
  <c r="W18" i="24"/>
  <c r="AM18" i="24" s="1"/>
  <c r="X18" i="24"/>
  <c r="AN18" i="24" s="1"/>
  <c r="Y18" i="24"/>
  <c r="AO18" i="24" s="1"/>
  <c r="Z18" i="24"/>
  <c r="AP18" i="24" s="1"/>
  <c r="AA18" i="24"/>
  <c r="AQ18" i="24" s="1"/>
  <c r="AB18" i="24"/>
  <c r="AR18" i="24" s="1"/>
  <c r="AC18" i="24"/>
  <c r="AS18" i="24" s="1"/>
  <c r="AD18" i="24"/>
  <c r="AT18" i="24" s="1"/>
  <c r="AE18" i="24"/>
  <c r="AU18" i="24" s="1"/>
  <c r="AF18" i="24"/>
  <c r="AV18" i="24" s="1"/>
  <c r="AG18" i="24"/>
  <c r="AW18" i="24" s="1"/>
  <c r="AH18" i="24"/>
  <c r="AX18" i="24" s="1"/>
  <c r="AI18" i="24"/>
  <c r="AY18" i="24" s="1"/>
  <c r="AJ18" i="24"/>
  <c r="AZ18" i="24" s="1"/>
  <c r="V19" i="24"/>
  <c r="AL19" i="24" s="1"/>
  <c r="W19" i="24"/>
  <c r="AM19" i="24" s="1"/>
  <c r="X19" i="24"/>
  <c r="AN19" i="24" s="1"/>
  <c r="Y19" i="24"/>
  <c r="AO19" i="24" s="1"/>
  <c r="Z19" i="24"/>
  <c r="AP19" i="24" s="1"/>
  <c r="AA19" i="24"/>
  <c r="AQ19" i="24" s="1"/>
  <c r="AB19" i="24"/>
  <c r="AR19" i="24" s="1"/>
  <c r="AC19" i="24"/>
  <c r="AS19" i="24" s="1"/>
  <c r="AD19" i="24"/>
  <c r="AT19" i="24" s="1"/>
  <c r="AE19" i="24"/>
  <c r="AU19" i="24" s="1"/>
  <c r="AF19" i="24"/>
  <c r="AV19" i="24" s="1"/>
  <c r="AG19" i="24"/>
  <c r="AW19" i="24" s="1"/>
  <c r="AH19" i="24"/>
  <c r="AX19" i="24" s="1"/>
  <c r="AI19" i="24"/>
  <c r="AY19" i="24" s="1"/>
  <c r="AJ19" i="24"/>
  <c r="AZ19" i="24" s="1"/>
  <c r="V20" i="24"/>
  <c r="AL20" i="24" s="1"/>
  <c r="W20" i="24"/>
  <c r="AM20" i="24" s="1"/>
  <c r="X20" i="24"/>
  <c r="AN20" i="24" s="1"/>
  <c r="Y20" i="24"/>
  <c r="AO20" i="24" s="1"/>
  <c r="Z20" i="24"/>
  <c r="AP20" i="24" s="1"/>
  <c r="AA20" i="24"/>
  <c r="AQ20" i="24" s="1"/>
  <c r="AB20" i="24"/>
  <c r="AR20" i="24" s="1"/>
  <c r="AC20" i="24"/>
  <c r="AS20" i="24" s="1"/>
  <c r="AD20" i="24"/>
  <c r="AT20" i="24" s="1"/>
  <c r="AE20" i="24"/>
  <c r="AU20" i="24" s="1"/>
  <c r="AF20" i="24"/>
  <c r="AV20" i="24" s="1"/>
  <c r="AG20" i="24"/>
  <c r="AW20" i="24" s="1"/>
  <c r="AH20" i="24"/>
  <c r="AX20" i="24" s="1"/>
  <c r="AI20" i="24"/>
  <c r="AY20" i="24" s="1"/>
  <c r="AJ20" i="24"/>
  <c r="AZ20" i="24" s="1"/>
  <c r="V21" i="24"/>
  <c r="AL21" i="24" s="1"/>
  <c r="W21" i="24"/>
  <c r="AM21" i="24" s="1"/>
  <c r="X21" i="24"/>
  <c r="AN21" i="24" s="1"/>
  <c r="Y21" i="24"/>
  <c r="AO21" i="24" s="1"/>
  <c r="Z21" i="24"/>
  <c r="AP21" i="24" s="1"/>
  <c r="AA21" i="24"/>
  <c r="AQ21" i="24" s="1"/>
  <c r="AB21" i="24"/>
  <c r="AR21" i="24" s="1"/>
  <c r="AC21" i="24"/>
  <c r="AS21" i="24" s="1"/>
  <c r="AD21" i="24"/>
  <c r="AT21" i="24" s="1"/>
  <c r="AE21" i="24"/>
  <c r="AU21" i="24" s="1"/>
  <c r="AF21" i="24"/>
  <c r="AV21" i="24" s="1"/>
  <c r="AG21" i="24"/>
  <c r="AW21" i="24" s="1"/>
  <c r="AH21" i="24"/>
  <c r="AX21" i="24" s="1"/>
  <c r="AI21" i="24"/>
  <c r="AY21" i="24" s="1"/>
  <c r="AJ21" i="24"/>
  <c r="AZ21" i="24" s="1"/>
  <c r="V22" i="24"/>
  <c r="AL22" i="24" s="1"/>
  <c r="W22" i="24"/>
  <c r="AM22" i="24" s="1"/>
  <c r="X22" i="24"/>
  <c r="AN22" i="24" s="1"/>
  <c r="Y22" i="24"/>
  <c r="AO22" i="24" s="1"/>
  <c r="Z22" i="24"/>
  <c r="AP22" i="24" s="1"/>
  <c r="AA22" i="24"/>
  <c r="AQ22" i="24" s="1"/>
  <c r="AB22" i="24"/>
  <c r="AR22" i="24" s="1"/>
  <c r="AC22" i="24"/>
  <c r="AS22" i="24" s="1"/>
  <c r="AD22" i="24"/>
  <c r="AT22" i="24" s="1"/>
  <c r="AE22" i="24"/>
  <c r="AU22" i="24" s="1"/>
  <c r="AF22" i="24"/>
  <c r="AV22" i="24" s="1"/>
  <c r="AG22" i="24"/>
  <c r="AW22" i="24" s="1"/>
  <c r="AH22" i="24"/>
  <c r="AX22" i="24" s="1"/>
  <c r="AI22" i="24"/>
  <c r="AY22" i="24" s="1"/>
  <c r="AJ22" i="24"/>
  <c r="AZ22" i="24" s="1"/>
  <c r="V23" i="24"/>
  <c r="AL23" i="24" s="1"/>
  <c r="W23" i="24"/>
  <c r="AM23" i="24" s="1"/>
  <c r="X23" i="24"/>
  <c r="AN23" i="24" s="1"/>
  <c r="Y23" i="24"/>
  <c r="AO23" i="24" s="1"/>
  <c r="Z23" i="24"/>
  <c r="AP23" i="24" s="1"/>
  <c r="AA23" i="24"/>
  <c r="AQ23" i="24" s="1"/>
  <c r="AB23" i="24"/>
  <c r="AR23" i="24" s="1"/>
  <c r="AC23" i="24"/>
  <c r="AS23" i="24" s="1"/>
  <c r="AD23" i="24"/>
  <c r="AT23" i="24" s="1"/>
  <c r="AE23" i="24"/>
  <c r="AU23" i="24" s="1"/>
  <c r="AF23" i="24"/>
  <c r="AV23" i="24" s="1"/>
  <c r="AG23" i="24"/>
  <c r="AW23" i="24" s="1"/>
  <c r="AH23" i="24"/>
  <c r="AX23" i="24" s="1"/>
  <c r="AI23" i="24"/>
  <c r="AY23" i="24" s="1"/>
  <c r="AJ23" i="24"/>
  <c r="AZ23" i="24" s="1"/>
  <c r="V24" i="24"/>
  <c r="AL24" i="24" s="1"/>
  <c r="W24" i="24"/>
  <c r="AM24" i="24" s="1"/>
  <c r="X24" i="24"/>
  <c r="AN24" i="24" s="1"/>
  <c r="Y24" i="24"/>
  <c r="AO24" i="24" s="1"/>
  <c r="Z24" i="24"/>
  <c r="AP24" i="24" s="1"/>
  <c r="AA24" i="24"/>
  <c r="AQ24" i="24" s="1"/>
  <c r="AB24" i="24"/>
  <c r="AR24" i="24" s="1"/>
  <c r="AC24" i="24"/>
  <c r="AS24" i="24" s="1"/>
  <c r="AD24" i="24"/>
  <c r="AT24" i="24" s="1"/>
  <c r="AE24" i="24"/>
  <c r="AU24" i="24" s="1"/>
  <c r="AF24" i="24"/>
  <c r="AV24" i="24" s="1"/>
  <c r="AG24" i="24"/>
  <c r="AW24" i="24" s="1"/>
  <c r="AH24" i="24"/>
  <c r="AX24" i="24" s="1"/>
  <c r="AI24" i="24"/>
  <c r="AY24" i="24" s="1"/>
  <c r="AJ24" i="24"/>
  <c r="AZ24" i="24" s="1"/>
  <c r="V25" i="24"/>
  <c r="AL25" i="24" s="1"/>
  <c r="W25" i="24"/>
  <c r="AM25" i="24" s="1"/>
  <c r="X25" i="24"/>
  <c r="AN25" i="24" s="1"/>
  <c r="Y25" i="24"/>
  <c r="AO25" i="24" s="1"/>
  <c r="Z25" i="24"/>
  <c r="AP25" i="24" s="1"/>
  <c r="AA25" i="24"/>
  <c r="AQ25" i="24" s="1"/>
  <c r="AB25" i="24"/>
  <c r="AR25" i="24" s="1"/>
  <c r="AC25" i="24"/>
  <c r="AS25" i="24" s="1"/>
  <c r="AD25" i="24"/>
  <c r="AT25" i="24" s="1"/>
  <c r="AE25" i="24"/>
  <c r="AU25" i="24" s="1"/>
  <c r="AF25" i="24"/>
  <c r="AV25" i="24" s="1"/>
  <c r="AG25" i="24"/>
  <c r="AW25" i="24" s="1"/>
  <c r="AH25" i="24"/>
  <c r="AX25" i="24" s="1"/>
  <c r="AI25" i="24"/>
  <c r="AY25" i="24" s="1"/>
  <c r="AJ25" i="24"/>
  <c r="AZ25" i="24" s="1"/>
  <c r="V26" i="24"/>
  <c r="AL26" i="24" s="1"/>
  <c r="W26" i="24"/>
  <c r="AM26" i="24" s="1"/>
  <c r="X26" i="24"/>
  <c r="AN26" i="24" s="1"/>
  <c r="Y26" i="24"/>
  <c r="AO26" i="24" s="1"/>
  <c r="Z26" i="24"/>
  <c r="AP26" i="24" s="1"/>
  <c r="AA26" i="24"/>
  <c r="AQ26" i="24" s="1"/>
  <c r="AB26" i="24"/>
  <c r="AR26" i="24" s="1"/>
  <c r="AC26" i="24"/>
  <c r="AS26" i="24" s="1"/>
  <c r="AD26" i="24"/>
  <c r="AT26" i="24" s="1"/>
  <c r="AE26" i="24"/>
  <c r="AU26" i="24" s="1"/>
  <c r="AF26" i="24"/>
  <c r="AV26" i="24" s="1"/>
  <c r="AG26" i="24"/>
  <c r="AW26" i="24" s="1"/>
  <c r="AH26" i="24"/>
  <c r="AX26" i="24" s="1"/>
  <c r="AI26" i="24"/>
  <c r="AY26" i="24" s="1"/>
  <c r="AJ26" i="24"/>
  <c r="AZ26" i="24" s="1"/>
  <c r="V27" i="24"/>
  <c r="AL27" i="24" s="1"/>
  <c r="W27" i="24"/>
  <c r="AM27" i="24" s="1"/>
  <c r="X27" i="24"/>
  <c r="AN27" i="24" s="1"/>
  <c r="Y27" i="24"/>
  <c r="AO27" i="24" s="1"/>
  <c r="Z27" i="24"/>
  <c r="AP27" i="24" s="1"/>
  <c r="AA27" i="24"/>
  <c r="AQ27" i="24" s="1"/>
  <c r="AB27" i="24"/>
  <c r="AR27" i="24" s="1"/>
  <c r="AC27" i="24"/>
  <c r="AS27" i="24" s="1"/>
  <c r="AD27" i="24"/>
  <c r="AT27" i="24" s="1"/>
  <c r="AE27" i="24"/>
  <c r="AU27" i="24" s="1"/>
  <c r="AF27" i="24"/>
  <c r="AV27" i="24" s="1"/>
  <c r="AG27" i="24"/>
  <c r="AW27" i="24" s="1"/>
  <c r="AH27" i="24"/>
  <c r="AX27" i="24" s="1"/>
  <c r="AI27" i="24"/>
  <c r="AY27" i="24" s="1"/>
  <c r="AJ27" i="24"/>
  <c r="AZ27" i="24" s="1"/>
  <c r="V28" i="24"/>
  <c r="AL28" i="24" s="1"/>
  <c r="W28" i="24"/>
  <c r="AM28" i="24" s="1"/>
  <c r="X28" i="24"/>
  <c r="AN28" i="24" s="1"/>
  <c r="Y28" i="24"/>
  <c r="AO28" i="24" s="1"/>
  <c r="Z28" i="24"/>
  <c r="AP28" i="24" s="1"/>
  <c r="AA28" i="24"/>
  <c r="AQ28" i="24" s="1"/>
  <c r="AB28" i="24"/>
  <c r="AR28" i="24" s="1"/>
  <c r="AC28" i="24"/>
  <c r="AS28" i="24" s="1"/>
  <c r="AD28" i="24"/>
  <c r="AT28" i="24" s="1"/>
  <c r="AE28" i="24"/>
  <c r="AU28" i="24" s="1"/>
  <c r="AF28" i="24"/>
  <c r="AV28" i="24" s="1"/>
  <c r="AG28" i="24"/>
  <c r="AW28" i="24" s="1"/>
  <c r="AH28" i="24"/>
  <c r="AX28" i="24" s="1"/>
  <c r="AI28" i="24"/>
  <c r="AY28" i="24" s="1"/>
  <c r="AJ28" i="24"/>
  <c r="AZ28" i="24" s="1"/>
  <c r="V29" i="24"/>
  <c r="AL29" i="24" s="1"/>
  <c r="W29" i="24"/>
  <c r="AM29" i="24" s="1"/>
  <c r="X29" i="24"/>
  <c r="AN29" i="24" s="1"/>
  <c r="Y29" i="24"/>
  <c r="AO29" i="24" s="1"/>
  <c r="Z29" i="24"/>
  <c r="AP29" i="24" s="1"/>
  <c r="AA29" i="24"/>
  <c r="AQ29" i="24" s="1"/>
  <c r="AB29" i="24"/>
  <c r="AR29" i="24" s="1"/>
  <c r="AC29" i="24"/>
  <c r="AS29" i="24" s="1"/>
  <c r="AD29" i="24"/>
  <c r="AT29" i="24" s="1"/>
  <c r="AE29" i="24"/>
  <c r="AU29" i="24" s="1"/>
  <c r="AF29" i="24"/>
  <c r="AV29" i="24" s="1"/>
  <c r="AG29" i="24"/>
  <c r="AW29" i="24" s="1"/>
  <c r="AH29" i="24"/>
  <c r="AX29" i="24" s="1"/>
  <c r="AI29" i="24"/>
  <c r="AY29" i="24" s="1"/>
  <c r="AJ29" i="24"/>
  <c r="AZ29" i="24" s="1"/>
  <c r="V30" i="24"/>
  <c r="AL30" i="24" s="1"/>
  <c r="W30" i="24"/>
  <c r="AM30" i="24" s="1"/>
  <c r="X30" i="24"/>
  <c r="AN30" i="24" s="1"/>
  <c r="Y30" i="24"/>
  <c r="AO30" i="24" s="1"/>
  <c r="Z30" i="24"/>
  <c r="AP30" i="24" s="1"/>
  <c r="AA30" i="24"/>
  <c r="AQ30" i="24" s="1"/>
  <c r="AB30" i="24"/>
  <c r="AR30" i="24" s="1"/>
  <c r="AC30" i="24"/>
  <c r="AS30" i="24" s="1"/>
  <c r="AD30" i="24"/>
  <c r="AT30" i="24" s="1"/>
  <c r="AE30" i="24"/>
  <c r="AU30" i="24" s="1"/>
  <c r="AF30" i="24"/>
  <c r="AV30" i="24" s="1"/>
  <c r="AG30" i="24"/>
  <c r="AW30" i="24" s="1"/>
  <c r="AH30" i="24"/>
  <c r="AX30" i="24" s="1"/>
  <c r="AI30" i="24"/>
  <c r="AY30" i="24" s="1"/>
  <c r="AJ30" i="24"/>
  <c r="AZ30" i="24" s="1"/>
  <c r="V31" i="24"/>
  <c r="AL31" i="24" s="1"/>
  <c r="W31" i="24"/>
  <c r="AM31" i="24" s="1"/>
  <c r="X31" i="24"/>
  <c r="AN31" i="24" s="1"/>
  <c r="Y31" i="24"/>
  <c r="AO31" i="24" s="1"/>
  <c r="Z31" i="24"/>
  <c r="AP31" i="24" s="1"/>
  <c r="AA31" i="24"/>
  <c r="AQ31" i="24" s="1"/>
  <c r="AB31" i="24"/>
  <c r="AR31" i="24" s="1"/>
  <c r="AC31" i="24"/>
  <c r="AS31" i="24" s="1"/>
  <c r="AD31" i="24"/>
  <c r="AT31" i="24" s="1"/>
  <c r="AE31" i="24"/>
  <c r="AU31" i="24" s="1"/>
  <c r="AF31" i="24"/>
  <c r="AV31" i="24" s="1"/>
  <c r="AG31" i="24"/>
  <c r="AW31" i="24" s="1"/>
  <c r="AH31" i="24"/>
  <c r="AX31" i="24" s="1"/>
  <c r="AI31" i="24"/>
  <c r="AY31" i="24" s="1"/>
  <c r="AJ31" i="24"/>
  <c r="AZ31" i="24" s="1"/>
  <c r="V32" i="24"/>
  <c r="AL32" i="24" s="1"/>
  <c r="W32" i="24"/>
  <c r="AM32" i="24" s="1"/>
  <c r="X32" i="24"/>
  <c r="AN32" i="24" s="1"/>
  <c r="Y32" i="24"/>
  <c r="AO32" i="24" s="1"/>
  <c r="Z32" i="24"/>
  <c r="AP32" i="24" s="1"/>
  <c r="AA32" i="24"/>
  <c r="AQ32" i="24" s="1"/>
  <c r="AB32" i="24"/>
  <c r="AR32" i="24" s="1"/>
  <c r="AC32" i="24"/>
  <c r="AS32" i="24" s="1"/>
  <c r="AD32" i="24"/>
  <c r="AT32" i="24" s="1"/>
  <c r="AE32" i="24"/>
  <c r="AU32" i="24" s="1"/>
  <c r="AF32" i="24"/>
  <c r="AV32" i="24" s="1"/>
  <c r="AG32" i="24"/>
  <c r="AW32" i="24" s="1"/>
  <c r="AH32" i="24"/>
  <c r="AX32" i="24" s="1"/>
  <c r="AI32" i="24"/>
  <c r="AY32" i="24" s="1"/>
  <c r="AJ32" i="24"/>
  <c r="AZ32" i="24" s="1"/>
  <c r="V33" i="24"/>
  <c r="AL33" i="24" s="1"/>
  <c r="W33" i="24"/>
  <c r="AM33" i="24" s="1"/>
  <c r="X33" i="24"/>
  <c r="AN33" i="24" s="1"/>
  <c r="Y33" i="24"/>
  <c r="AO33" i="24" s="1"/>
  <c r="Z33" i="24"/>
  <c r="AP33" i="24" s="1"/>
  <c r="AA33" i="24"/>
  <c r="AQ33" i="24" s="1"/>
  <c r="AB33" i="24"/>
  <c r="AR33" i="24" s="1"/>
  <c r="AC33" i="24"/>
  <c r="AS33" i="24" s="1"/>
  <c r="AD33" i="24"/>
  <c r="AT33" i="24" s="1"/>
  <c r="AE33" i="24"/>
  <c r="AU33" i="24" s="1"/>
  <c r="AF33" i="24"/>
  <c r="AV33" i="24" s="1"/>
  <c r="AG33" i="24"/>
  <c r="AW33" i="24" s="1"/>
  <c r="AH33" i="24"/>
  <c r="AX33" i="24" s="1"/>
  <c r="AI33" i="24"/>
  <c r="AY33" i="24" s="1"/>
  <c r="AJ33" i="24"/>
  <c r="AZ33" i="24" s="1"/>
  <c r="V34" i="24"/>
  <c r="AL34" i="24" s="1"/>
  <c r="W34" i="24"/>
  <c r="AM34" i="24" s="1"/>
  <c r="X34" i="24"/>
  <c r="AN34" i="24" s="1"/>
  <c r="Y34" i="24"/>
  <c r="AO34" i="24" s="1"/>
  <c r="Z34" i="24"/>
  <c r="AP34" i="24" s="1"/>
  <c r="AA34" i="24"/>
  <c r="AQ34" i="24" s="1"/>
  <c r="AB34" i="24"/>
  <c r="AR34" i="24" s="1"/>
  <c r="AC34" i="24"/>
  <c r="AS34" i="24" s="1"/>
  <c r="AD34" i="24"/>
  <c r="AT34" i="24" s="1"/>
  <c r="AE34" i="24"/>
  <c r="AU34" i="24" s="1"/>
  <c r="AF34" i="24"/>
  <c r="AV34" i="24" s="1"/>
  <c r="AG34" i="24"/>
  <c r="AW34" i="24" s="1"/>
  <c r="AH34" i="24"/>
  <c r="AX34" i="24" s="1"/>
  <c r="AI34" i="24"/>
  <c r="AY34" i="24" s="1"/>
  <c r="AJ34" i="24"/>
  <c r="AZ34" i="24" s="1"/>
  <c r="V35" i="24"/>
  <c r="AL35" i="24" s="1"/>
  <c r="W35" i="24"/>
  <c r="AM35" i="24" s="1"/>
  <c r="X35" i="24"/>
  <c r="AN35" i="24" s="1"/>
  <c r="Y35" i="24"/>
  <c r="AO35" i="24" s="1"/>
  <c r="Z35" i="24"/>
  <c r="AP35" i="24" s="1"/>
  <c r="AA35" i="24"/>
  <c r="AQ35" i="24" s="1"/>
  <c r="AB35" i="24"/>
  <c r="AR35" i="24" s="1"/>
  <c r="AC35" i="24"/>
  <c r="AS35" i="24" s="1"/>
  <c r="AD35" i="24"/>
  <c r="AT35" i="24" s="1"/>
  <c r="AE35" i="24"/>
  <c r="AU35" i="24" s="1"/>
  <c r="AF35" i="24"/>
  <c r="AV35" i="24" s="1"/>
  <c r="AG35" i="24"/>
  <c r="AW35" i="24" s="1"/>
  <c r="AH35" i="24"/>
  <c r="AX35" i="24" s="1"/>
  <c r="AI35" i="24"/>
  <c r="AY35" i="24" s="1"/>
  <c r="AJ35" i="24"/>
  <c r="AZ35" i="24" s="1"/>
  <c r="V36" i="24"/>
  <c r="AL36" i="24" s="1"/>
  <c r="W36" i="24"/>
  <c r="AM36" i="24" s="1"/>
  <c r="X36" i="24"/>
  <c r="AN36" i="24" s="1"/>
  <c r="Y36" i="24"/>
  <c r="AO36" i="24" s="1"/>
  <c r="Z36" i="24"/>
  <c r="AP36" i="24" s="1"/>
  <c r="AA36" i="24"/>
  <c r="AQ36" i="24" s="1"/>
  <c r="AB36" i="24"/>
  <c r="AR36" i="24" s="1"/>
  <c r="AC36" i="24"/>
  <c r="AS36" i="24" s="1"/>
  <c r="AD36" i="24"/>
  <c r="AT36" i="24" s="1"/>
  <c r="AE36" i="24"/>
  <c r="AU36" i="24" s="1"/>
  <c r="AF36" i="24"/>
  <c r="AV36" i="24" s="1"/>
  <c r="AG36" i="24"/>
  <c r="AW36" i="24" s="1"/>
  <c r="AH36" i="24"/>
  <c r="AX36" i="24" s="1"/>
  <c r="AI36" i="24"/>
  <c r="AY36" i="24" s="1"/>
  <c r="AJ36" i="24"/>
  <c r="AZ36" i="24" s="1"/>
  <c r="V37" i="24"/>
  <c r="AL37" i="24" s="1"/>
  <c r="W37" i="24"/>
  <c r="AM37" i="24" s="1"/>
  <c r="X37" i="24"/>
  <c r="AN37" i="24" s="1"/>
  <c r="Y37" i="24"/>
  <c r="AO37" i="24" s="1"/>
  <c r="Z37" i="24"/>
  <c r="AP37" i="24" s="1"/>
  <c r="AA37" i="24"/>
  <c r="AQ37" i="24" s="1"/>
  <c r="AB37" i="24"/>
  <c r="AR37" i="24" s="1"/>
  <c r="AC37" i="24"/>
  <c r="AS37" i="24" s="1"/>
  <c r="AD37" i="24"/>
  <c r="AT37" i="24" s="1"/>
  <c r="AE37" i="24"/>
  <c r="AU37" i="24" s="1"/>
  <c r="AF37" i="24"/>
  <c r="AV37" i="24" s="1"/>
  <c r="AG37" i="24"/>
  <c r="AW37" i="24" s="1"/>
  <c r="AH37" i="24"/>
  <c r="AX37" i="24" s="1"/>
  <c r="AI37" i="24"/>
  <c r="AY37" i="24" s="1"/>
  <c r="AJ37" i="24"/>
  <c r="AZ37" i="24" s="1"/>
  <c r="V38" i="24"/>
  <c r="AL38" i="24" s="1"/>
  <c r="W38" i="24"/>
  <c r="AM38" i="24" s="1"/>
  <c r="X38" i="24"/>
  <c r="AN38" i="24" s="1"/>
  <c r="Y38" i="24"/>
  <c r="AO38" i="24" s="1"/>
  <c r="Z38" i="24"/>
  <c r="AP38" i="24" s="1"/>
  <c r="AA38" i="24"/>
  <c r="AQ38" i="24" s="1"/>
  <c r="AB38" i="24"/>
  <c r="AR38" i="24" s="1"/>
  <c r="AC38" i="24"/>
  <c r="AS38" i="24" s="1"/>
  <c r="AD38" i="24"/>
  <c r="AT38" i="24" s="1"/>
  <c r="AE38" i="24"/>
  <c r="AU38" i="24" s="1"/>
  <c r="AF38" i="24"/>
  <c r="AV38" i="24" s="1"/>
  <c r="AW38" i="24"/>
  <c r="AH38" i="24"/>
  <c r="AX38" i="24" s="1"/>
  <c r="AI38" i="24"/>
  <c r="AY38" i="24" s="1"/>
  <c r="AZ38" i="24"/>
  <c r="V39" i="24"/>
  <c r="AL39" i="24" s="1"/>
  <c r="W39" i="24"/>
  <c r="AM39" i="24" s="1"/>
  <c r="X39" i="24"/>
  <c r="AN39" i="24" s="1"/>
  <c r="Y39" i="24"/>
  <c r="AO39" i="24" s="1"/>
  <c r="Z39" i="24"/>
  <c r="AP39" i="24" s="1"/>
  <c r="AA39" i="24"/>
  <c r="AQ39" i="24" s="1"/>
  <c r="AB39" i="24"/>
  <c r="AR39" i="24" s="1"/>
  <c r="AC39" i="24"/>
  <c r="AS39" i="24" s="1"/>
  <c r="AD39" i="24"/>
  <c r="AT39" i="24" s="1"/>
  <c r="AE39" i="24"/>
  <c r="AU39" i="24" s="1"/>
  <c r="AF39" i="24"/>
  <c r="AV39" i="24" s="1"/>
  <c r="AG39" i="24"/>
  <c r="AW39" i="24" s="1"/>
  <c r="AH39" i="24"/>
  <c r="AX39" i="24" s="1"/>
  <c r="AI39" i="24"/>
  <c r="AY39" i="24" s="1"/>
  <c r="AJ39" i="24"/>
  <c r="AZ39" i="24" s="1"/>
  <c r="V40" i="24"/>
  <c r="AL40" i="24" s="1"/>
  <c r="W40" i="24"/>
  <c r="AM40" i="24" s="1"/>
  <c r="X40" i="24"/>
  <c r="AN40" i="24" s="1"/>
  <c r="Y40" i="24"/>
  <c r="AO40" i="24" s="1"/>
  <c r="Z40" i="24"/>
  <c r="AP40" i="24" s="1"/>
  <c r="AA40" i="24"/>
  <c r="AQ40" i="24" s="1"/>
  <c r="AB40" i="24"/>
  <c r="AR40" i="24" s="1"/>
  <c r="AC40" i="24"/>
  <c r="AS40" i="24" s="1"/>
  <c r="AD40" i="24"/>
  <c r="AT40" i="24" s="1"/>
  <c r="AE40" i="24"/>
  <c r="AU40" i="24" s="1"/>
  <c r="AF40" i="24"/>
  <c r="AV40" i="24" s="1"/>
  <c r="AG40" i="24"/>
  <c r="AW40" i="24" s="1"/>
  <c r="AH40" i="24"/>
  <c r="AX40" i="24" s="1"/>
  <c r="AI40" i="24"/>
  <c r="AY40" i="24" s="1"/>
  <c r="AJ40" i="24"/>
  <c r="AZ40" i="24" s="1"/>
  <c r="V41" i="24"/>
  <c r="AL41" i="24" s="1"/>
  <c r="W41" i="24"/>
  <c r="AM41" i="24" s="1"/>
  <c r="X41" i="24"/>
  <c r="AN41" i="24" s="1"/>
  <c r="Y41" i="24"/>
  <c r="AO41" i="24" s="1"/>
  <c r="Z41" i="24"/>
  <c r="AP41" i="24" s="1"/>
  <c r="AA41" i="24"/>
  <c r="AQ41" i="24" s="1"/>
  <c r="AB41" i="24"/>
  <c r="AR41" i="24" s="1"/>
  <c r="AC41" i="24"/>
  <c r="AS41" i="24" s="1"/>
  <c r="AD41" i="24"/>
  <c r="AT41" i="24" s="1"/>
  <c r="AE41" i="24"/>
  <c r="AU41" i="24" s="1"/>
  <c r="AF41" i="24"/>
  <c r="AV41" i="24" s="1"/>
  <c r="AG41" i="24"/>
  <c r="AW41" i="24" s="1"/>
  <c r="AH41" i="24"/>
  <c r="AX41" i="24" s="1"/>
  <c r="AI41" i="24"/>
  <c r="AY41" i="24" s="1"/>
  <c r="AJ41" i="24"/>
  <c r="AZ41" i="24" s="1"/>
  <c r="V42" i="24"/>
  <c r="AL42" i="24" s="1"/>
  <c r="W42" i="24"/>
  <c r="AM42" i="24" s="1"/>
  <c r="X42" i="24"/>
  <c r="AN42" i="24" s="1"/>
  <c r="Y42" i="24"/>
  <c r="AO42" i="24" s="1"/>
  <c r="Z42" i="24"/>
  <c r="AP42" i="24" s="1"/>
  <c r="AA42" i="24"/>
  <c r="AQ42" i="24" s="1"/>
  <c r="AB42" i="24"/>
  <c r="AR42" i="24" s="1"/>
  <c r="AC42" i="24"/>
  <c r="AS42" i="24" s="1"/>
  <c r="AD42" i="24"/>
  <c r="AT42" i="24" s="1"/>
  <c r="AE42" i="24"/>
  <c r="AU42" i="24" s="1"/>
  <c r="AF42" i="24"/>
  <c r="AV42" i="24" s="1"/>
  <c r="AG42" i="24"/>
  <c r="AW42" i="24" s="1"/>
  <c r="AH42" i="24"/>
  <c r="AX42" i="24" s="1"/>
  <c r="AI42" i="24"/>
  <c r="AY42" i="24" s="1"/>
  <c r="AJ42" i="24"/>
  <c r="AZ42" i="24" s="1"/>
  <c r="V43" i="24"/>
  <c r="AL43" i="24" s="1"/>
  <c r="W43" i="24"/>
  <c r="AM43" i="24" s="1"/>
  <c r="X43" i="24"/>
  <c r="AN43" i="24" s="1"/>
  <c r="Y43" i="24"/>
  <c r="AO43" i="24" s="1"/>
  <c r="Z43" i="24"/>
  <c r="AP43" i="24" s="1"/>
  <c r="AA43" i="24"/>
  <c r="AQ43" i="24" s="1"/>
  <c r="AB43" i="24"/>
  <c r="AR43" i="24" s="1"/>
  <c r="AC43" i="24"/>
  <c r="AS43" i="24" s="1"/>
  <c r="AD43" i="24"/>
  <c r="AT43" i="24" s="1"/>
  <c r="AE43" i="24"/>
  <c r="AU43" i="24" s="1"/>
  <c r="AF43" i="24"/>
  <c r="AV43" i="24" s="1"/>
  <c r="AG43" i="24"/>
  <c r="AW43" i="24" s="1"/>
  <c r="AH43" i="24"/>
  <c r="AX43" i="24" s="1"/>
  <c r="AI43" i="24"/>
  <c r="AY43" i="24" s="1"/>
  <c r="AJ43" i="24"/>
  <c r="AZ43" i="24" s="1"/>
  <c r="V44" i="24"/>
  <c r="AL44" i="24" s="1"/>
  <c r="W44" i="24"/>
  <c r="AM44" i="24" s="1"/>
  <c r="X44" i="24"/>
  <c r="AN44" i="24" s="1"/>
  <c r="Y44" i="24"/>
  <c r="AO44" i="24" s="1"/>
  <c r="Z44" i="24"/>
  <c r="AP44" i="24" s="1"/>
  <c r="AA44" i="24"/>
  <c r="AQ44" i="24" s="1"/>
  <c r="AB44" i="24"/>
  <c r="AR44" i="24" s="1"/>
  <c r="AC44" i="24"/>
  <c r="AS44" i="24" s="1"/>
  <c r="AD44" i="24"/>
  <c r="AT44" i="24" s="1"/>
  <c r="AE44" i="24"/>
  <c r="AU44" i="24" s="1"/>
  <c r="AF44" i="24"/>
  <c r="AV44" i="24" s="1"/>
  <c r="AG44" i="24"/>
  <c r="AW44" i="24" s="1"/>
  <c r="AH44" i="24"/>
  <c r="AX44" i="24" s="1"/>
  <c r="AI44" i="24"/>
  <c r="AY44" i="24" s="1"/>
  <c r="AJ44" i="24"/>
  <c r="AZ44" i="24" s="1"/>
  <c r="V45" i="24"/>
  <c r="AL45" i="24" s="1"/>
  <c r="W45" i="24"/>
  <c r="AM45" i="24" s="1"/>
  <c r="X45" i="24"/>
  <c r="AN45" i="24" s="1"/>
  <c r="Y45" i="24"/>
  <c r="AO45" i="24" s="1"/>
  <c r="Z45" i="24"/>
  <c r="AP45" i="24" s="1"/>
  <c r="AA45" i="24"/>
  <c r="AQ45" i="24" s="1"/>
  <c r="AB45" i="24"/>
  <c r="AR45" i="24" s="1"/>
  <c r="AC45" i="24"/>
  <c r="AS45" i="24" s="1"/>
  <c r="AD45" i="24"/>
  <c r="AT45" i="24" s="1"/>
  <c r="AE45" i="24"/>
  <c r="AU45" i="24" s="1"/>
  <c r="AF45" i="24"/>
  <c r="AV45" i="24" s="1"/>
  <c r="AG45" i="24"/>
  <c r="AW45" i="24" s="1"/>
  <c r="AH45" i="24"/>
  <c r="AX45" i="24" s="1"/>
  <c r="AI45" i="24"/>
  <c r="AY45" i="24" s="1"/>
  <c r="AJ45" i="24"/>
  <c r="AZ45" i="24" s="1"/>
  <c r="V46" i="24"/>
  <c r="AL46" i="24" s="1"/>
  <c r="W46" i="24"/>
  <c r="AM46" i="24" s="1"/>
  <c r="X46" i="24"/>
  <c r="AN46" i="24" s="1"/>
  <c r="Y46" i="24"/>
  <c r="AO46" i="24" s="1"/>
  <c r="Z46" i="24"/>
  <c r="AP46" i="24" s="1"/>
  <c r="AA46" i="24"/>
  <c r="AQ46" i="24" s="1"/>
  <c r="AB46" i="24"/>
  <c r="AR46" i="24" s="1"/>
  <c r="AC46" i="24"/>
  <c r="AS46" i="24" s="1"/>
  <c r="AD46" i="24"/>
  <c r="AT46" i="24" s="1"/>
  <c r="AE46" i="24"/>
  <c r="AU46" i="24" s="1"/>
  <c r="AF46" i="24"/>
  <c r="AV46" i="24" s="1"/>
  <c r="AG46" i="24"/>
  <c r="AW46" i="24" s="1"/>
  <c r="AH46" i="24"/>
  <c r="AX46" i="24" s="1"/>
  <c r="AI46" i="24"/>
  <c r="AY46" i="24" s="1"/>
  <c r="AJ46" i="24"/>
  <c r="AZ46" i="24" s="1"/>
  <c r="V47" i="24"/>
  <c r="AL47" i="24" s="1"/>
  <c r="W47" i="24"/>
  <c r="AM47" i="24" s="1"/>
  <c r="X47" i="24"/>
  <c r="AN47" i="24" s="1"/>
  <c r="Y47" i="24"/>
  <c r="AO47" i="24" s="1"/>
  <c r="Z47" i="24"/>
  <c r="AP47" i="24" s="1"/>
  <c r="AA47" i="24"/>
  <c r="AQ47" i="24" s="1"/>
  <c r="AB47" i="24"/>
  <c r="AR47" i="24" s="1"/>
  <c r="AC47" i="24"/>
  <c r="AS47" i="24" s="1"/>
  <c r="AD47" i="24"/>
  <c r="AT47" i="24" s="1"/>
  <c r="AE47" i="24"/>
  <c r="AU47" i="24" s="1"/>
  <c r="AF47" i="24"/>
  <c r="AV47" i="24" s="1"/>
  <c r="AG47" i="24"/>
  <c r="AW47" i="24" s="1"/>
  <c r="AH47" i="24"/>
  <c r="AX47" i="24" s="1"/>
  <c r="AI47" i="24"/>
  <c r="AY47" i="24" s="1"/>
  <c r="AJ47" i="24"/>
  <c r="AZ47" i="24" s="1"/>
  <c r="V48" i="24"/>
  <c r="AL48" i="24" s="1"/>
  <c r="W48" i="24"/>
  <c r="AM48" i="24" s="1"/>
  <c r="X48" i="24"/>
  <c r="AN48" i="24" s="1"/>
  <c r="Y48" i="24"/>
  <c r="AO48" i="24" s="1"/>
  <c r="Z48" i="24"/>
  <c r="AP48" i="24" s="1"/>
  <c r="AA48" i="24"/>
  <c r="AQ48" i="24" s="1"/>
  <c r="AB48" i="24"/>
  <c r="AR48" i="24" s="1"/>
  <c r="AC48" i="24"/>
  <c r="AS48" i="24" s="1"/>
  <c r="AD48" i="24"/>
  <c r="AT48" i="24" s="1"/>
  <c r="AE48" i="24"/>
  <c r="AU48" i="24" s="1"/>
  <c r="AF48" i="24"/>
  <c r="AV48" i="24" s="1"/>
  <c r="AG48" i="24"/>
  <c r="AW48" i="24" s="1"/>
  <c r="AH48" i="24"/>
  <c r="AX48" i="24" s="1"/>
  <c r="AI48" i="24"/>
  <c r="AY48" i="24" s="1"/>
  <c r="AJ48" i="24"/>
  <c r="AZ48" i="24" s="1"/>
  <c r="V49" i="24"/>
  <c r="AL49" i="24" s="1"/>
  <c r="W49" i="24"/>
  <c r="AM49" i="24" s="1"/>
  <c r="X49" i="24"/>
  <c r="AN49" i="24" s="1"/>
  <c r="Y49" i="24"/>
  <c r="AO49" i="24" s="1"/>
  <c r="Z49" i="24"/>
  <c r="AP49" i="24" s="1"/>
  <c r="AA49" i="24"/>
  <c r="AQ49" i="24" s="1"/>
  <c r="AB49" i="24"/>
  <c r="AR49" i="24" s="1"/>
  <c r="AC49" i="24"/>
  <c r="AS49" i="24" s="1"/>
  <c r="AD49" i="24"/>
  <c r="AT49" i="24" s="1"/>
  <c r="AE49" i="24"/>
  <c r="AU49" i="24" s="1"/>
  <c r="AF49" i="24"/>
  <c r="AV49" i="24" s="1"/>
  <c r="AG49" i="24"/>
  <c r="AW49" i="24" s="1"/>
  <c r="AH49" i="24"/>
  <c r="AX49" i="24" s="1"/>
  <c r="AI49" i="24"/>
  <c r="AY49" i="24" s="1"/>
  <c r="AJ49" i="24"/>
  <c r="AZ49" i="24" s="1"/>
  <c r="V50" i="24"/>
  <c r="AL50" i="24" s="1"/>
  <c r="W50" i="24"/>
  <c r="AM50" i="24" s="1"/>
  <c r="X50" i="24"/>
  <c r="AN50" i="24" s="1"/>
  <c r="Y50" i="24"/>
  <c r="AO50" i="24" s="1"/>
  <c r="Z50" i="24"/>
  <c r="AP50" i="24" s="1"/>
  <c r="AA50" i="24"/>
  <c r="AQ50" i="24" s="1"/>
  <c r="AB50" i="24"/>
  <c r="AR50" i="24" s="1"/>
  <c r="AC50" i="24"/>
  <c r="AS50" i="24" s="1"/>
  <c r="AD50" i="24"/>
  <c r="AT50" i="24" s="1"/>
  <c r="AE50" i="24"/>
  <c r="AU50" i="24" s="1"/>
  <c r="AF50" i="24"/>
  <c r="AV50" i="24" s="1"/>
  <c r="AG50" i="24"/>
  <c r="AW50" i="24" s="1"/>
  <c r="AH50" i="24"/>
  <c r="AX50" i="24" s="1"/>
  <c r="AI50" i="24"/>
  <c r="AY50" i="24" s="1"/>
  <c r="AJ50" i="24"/>
  <c r="AZ50" i="24" s="1"/>
  <c r="V51" i="24"/>
  <c r="AL51" i="24" s="1"/>
  <c r="W51" i="24"/>
  <c r="AM51" i="24" s="1"/>
  <c r="X51" i="24"/>
  <c r="AN51" i="24" s="1"/>
  <c r="Y51" i="24"/>
  <c r="AO51" i="24" s="1"/>
  <c r="Z51" i="24"/>
  <c r="AP51" i="24" s="1"/>
  <c r="AA51" i="24"/>
  <c r="AQ51" i="24" s="1"/>
  <c r="AB51" i="24"/>
  <c r="AR51" i="24" s="1"/>
  <c r="AC51" i="24"/>
  <c r="AS51" i="24" s="1"/>
  <c r="AD51" i="24"/>
  <c r="AT51" i="24" s="1"/>
  <c r="AE51" i="24"/>
  <c r="AU51" i="24" s="1"/>
  <c r="AF51" i="24"/>
  <c r="AV51" i="24" s="1"/>
  <c r="AG51" i="24"/>
  <c r="AW51" i="24" s="1"/>
  <c r="AH51" i="24"/>
  <c r="AX51" i="24" s="1"/>
  <c r="AI51" i="24"/>
  <c r="AY51" i="24" s="1"/>
  <c r="AJ51" i="24"/>
  <c r="AZ51" i="24" s="1"/>
  <c r="V52" i="24"/>
  <c r="AL52" i="24" s="1"/>
  <c r="W52" i="24"/>
  <c r="AM52" i="24" s="1"/>
  <c r="X52" i="24"/>
  <c r="AN52" i="24" s="1"/>
  <c r="Y52" i="24"/>
  <c r="AO52" i="24" s="1"/>
  <c r="Z52" i="24"/>
  <c r="AP52" i="24" s="1"/>
  <c r="AA52" i="24"/>
  <c r="AQ52" i="24" s="1"/>
  <c r="AB52" i="24"/>
  <c r="AR52" i="24" s="1"/>
  <c r="AC52" i="24"/>
  <c r="AS52" i="24" s="1"/>
  <c r="AD52" i="24"/>
  <c r="AT52" i="24" s="1"/>
  <c r="AE52" i="24"/>
  <c r="AU52" i="24" s="1"/>
  <c r="AF52" i="24"/>
  <c r="AV52" i="24" s="1"/>
  <c r="AG52" i="24"/>
  <c r="AW52" i="24" s="1"/>
  <c r="AH52" i="24"/>
  <c r="AX52" i="24" s="1"/>
  <c r="AI52" i="24"/>
  <c r="AY52" i="24" s="1"/>
  <c r="AJ52" i="24"/>
  <c r="AZ52" i="24" s="1"/>
  <c r="V53" i="24"/>
  <c r="AL53" i="24" s="1"/>
  <c r="W53" i="24"/>
  <c r="AM53" i="24" s="1"/>
  <c r="X53" i="24"/>
  <c r="AN53" i="24" s="1"/>
  <c r="Y53" i="24"/>
  <c r="AO53" i="24" s="1"/>
  <c r="Z53" i="24"/>
  <c r="AP53" i="24" s="1"/>
  <c r="AA53" i="24"/>
  <c r="AQ53" i="24" s="1"/>
  <c r="AB53" i="24"/>
  <c r="AR53" i="24" s="1"/>
  <c r="AC53" i="24"/>
  <c r="AS53" i="24" s="1"/>
  <c r="AD53" i="24"/>
  <c r="AT53" i="24" s="1"/>
  <c r="AE53" i="24"/>
  <c r="AU53" i="24" s="1"/>
  <c r="AF53" i="24"/>
  <c r="AV53" i="24" s="1"/>
  <c r="AW53" i="24"/>
  <c r="AH53" i="24"/>
  <c r="AX53" i="24" s="1"/>
  <c r="AI53" i="24"/>
  <c r="AY53" i="24" s="1"/>
  <c r="AZ53" i="24"/>
  <c r="V54" i="24"/>
  <c r="AL54" i="24" s="1"/>
  <c r="W54" i="24"/>
  <c r="AM54" i="24" s="1"/>
  <c r="X54" i="24"/>
  <c r="AN54" i="24" s="1"/>
  <c r="Y54" i="24"/>
  <c r="AO54" i="24" s="1"/>
  <c r="Z54" i="24"/>
  <c r="AP54" i="24" s="1"/>
  <c r="AA54" i="24"/>
  <c r="AQ54" i="24" s="1"/>
  <c r="AB54" i="24"/>
  <c r="AR54" i="24" s="1"/>
  <c r="AC54" i="24"/>
  <c r="AS54" i="24" s="1"/>
  <c r="AD54" i="24"/>
  <c r="AT54" i="24" s="1"/>
  <c r="AE54" i="24"/>
  <c r="AU54" i="24" s="1"/>
  <c r="AF54" i="24"/>
  <c r="AV54" i="24" s="1"/>
  <c r="AG54" i="24"/>
  <c r="AW54" i="24" s="1"/>
  <c r="AH54" i="24"/>
  <c r="AX54" i="24" s="1"/>
  <c r="AI54" i="24"/>
  <c r="AY54" i="24" s="1"/>
  <c r="AJ54" i="24"/>
  <c r="AZ54" i="24" s="1"/>
  <c r="V55" i="24"/>
  <c r="AL55" i="24" s="1"/>
  <c r="W55" i="24"/>
  <c r="AM55" i="24" s="1"/>
  <c r="X55" i="24"/>
  <c r="AN55" i="24" s="1"/>
  <c r="Y55" i="24"/>
  <c r="AO55" i="24" s="1"/>
  <c r="Z55" i="24"/>
  <c r="AP55" i="24" s="1"/>
  <c r="AA55" i="24"/>
  <c r="AQ55" i="24" s="1"/>
  <c r="AB55" i="24"/>
  <c r="AR55" i="24" s="1"/>
  <c r="AC55" i="24"/>
  <c r="AS55" i="24" s="1"/>
  <c r="AD55" i="24"/>
  <c r="AT55" i="24" s="1"/>
  <c r="AE55" i="24"/>
  <c r="AU55" i="24" s="1"/>
  <c r="AF55" i="24"/>
  <c r="AV55" i="24" s="1"/>
  <c r="AG55" i="24"/>
  <c r="AW55" i="24" s="1"/>
  <c r="AH55" i="24"/>
  <c r="AX55" i="24" s="1"/>
  <c r="AI55" i="24"/>
  <c r="AY55" i="24" s="1"/>
  <c r="AJ55" i="24"/>
  <c r="AZ55" i="24" s="1"/>
  <c r="V56" i="24"/>
  <c r="AL56" i="24" s="1"/>
  <c r="W56" i="24"/>
  <c r="AM56" i="24" s="1"/>
  <c r="X56" i="24"/>
  <c r="AN56" i="24" s="1"/>
  <c r="Y56" i="24"/>
  <c r="AO56" i="24" s="1"/>
  <c r="Z56" i="24"/>
  <c r="AP56" i="24" s="1"/>
  <c r="AA56" i="24"/>
  <c r="AQ56" i="24" s="1"/>
  <c r="AB56" i="24"/>
  <c r="AR56" i="24" s="1"/>
  <c r="AC56" i="24"/>
  <c r="AS56" i="24" s="1"/>
  <c r="AD56" i="24"/>
  <c r="AT56" i="24" s="1"/>
  <c r="AE56" i="24"/>
  <c r="AU56" i="24" s="1"/>
  <c r="AF56" i="24"/>
  <c r="AV56" i="24" s="1"/>
  <c r="AG56" i="24"/>
  <c r="AW56" i="24" s="1"/>
  <c r="AH56" i="24"/>
  <c r="AX56" i="24" s="1"/>
  <c r="AI56" i="24"/>
  <c r="AY56" i="24" s="1"/>
  <c r="AJ56" i="24"/>
  <c r="AZ56" i="24" s="1"/>
  <c r="V57" i="24"/>
  <c r="AL57" i="24" s="1"/>
  <c r="W57" i="24"/>
  <c r="AM57" i="24" s="1"/>
  <c r="X57" i="24"/>
  <c r="AN57" i="24" s="1"/>
  <c r="Y57" i="24"/>
  <c r="AO57" i="24" s="1"/>
  <c r="Z57" i="24"/>
  <c r="AP57" i="24" s="1"/>
  <c r="AA57" i="24"/>
  <c r="AQ57" i="24" s="1"/>
  <c r="AB57" i="24"/>
  <c r="AR57" i="24" s="1"/>
  <c r="AC57" i="24"/>
  <c r="AS57" i="24" s="1"/>
  <c r="AD57" i="24"/>
  <c r="AT57" i="24" s="1"/>
  <c r="AE57" i="24"/>
  <c r="AU57" i="24" s="1"/>
  <c r="AF57" i="24"/>
  <c r="AV57" i="24" s="1"/>
  <c r="AG57" i="24"/>
  <c r="AW57" i="24" s="1"/>
  <c r="AH57" i="24"/>
  <c r="AX57" i="24" s="1"/>
  <c r="AI57" i="24"/>
  <c r="AY57" i="24" s="1"/>
  <c r="AJ57" i="24"/>
  <c r="AZ57" i="24" s="1"/>
  <c r="V58" i="24"/>
  <c r="AL58" i="24" s="1"/>
  <c r="W58" i="24"/>
  <c r="AM58" i="24" s="1"/>
  <c r="X58" i="24"/>
  <c r="AN58" i="24" s="1"/>
  <c r="Y58" i="24"/>
  <c r="AO58" i="24" s="1"/>
  <c r="Z58" i="24"/>
  <c r="AP58" i="24" s="1"/>
  <c r="AA58" i="24"/>
  <c r="AQ58" i="24" s="1"/>
  <c r="AB58" i="24"/>
  <c r="AR58" i="24" s="1"/>
  <c r="AC58" i="24"/>
  <c r="AS58" i="24" s="1"/>
  <c r="AD58" i="24"/>
  <c r="AT58" i="24" s="1"/>
  <c r="AE58" i="24"/>
  <c r="AU58" i="24" s="1"/>
  <c r="AF58" i="24"/>
  <c r="AV58" i="24" s="1"/>
  <c r="AG58" i="24"/>
  <c r="AW58" i="24" s="1"/>
  <c r="AH58" i="24"/>
  <c r="AX58" i="24" s="1"/>
  <c r="AI58" i="24"/>
  <c r="AY58" i="24" s="1"/>
  <c r="AJ58" i="24"/>
  <c r="AZ58" i="24" s="1"/>
  <c r="V59" i="24"/>
  <c r="AL59" i="24" s="1"/>
  <c r="W59" i="24"/>
  <c r="AM59" i="24" s="1"/>
  <c r="X59" i="24"/>
  <c r="AN59" i="24" s="1"/>
  <c r="Y59" i="24"/>
  <c r="AO59" i="24" s="1"/>
  <c r="Z59" i="24"/>
  <c r="AP59" i="24" s="1"/>
  <c r="AA59" i="24"/>
  <c r="AQ59" i="24" s="1"/>
  <c r="AB59" i="24"/>
  <c r="AR59" i="24" s="1"/>
  <c r="AC59" i="24"/>
  <c r="AS59" i="24" s="1"/>
  <c r="AD59" i="24"/>
  <c r="AT59" i="24" s="1"/>
  <c r="AE59" i="24"/>
  <c r="AU59" i="24" s="1"/>
  <c r="AF59" i="24"/>
  <c r="AV59" i="24" s="1"/>
  <c r="AG59" i="24"/>
  <c r="AW59" i="24" s="1"/>
  <c r="AH59" i="24"/>
  <c r="AX59" i="24" s="1"/>
  <c r="AI59" i="24"/>
  <c r="AY59" i="24" s="1"/>
  <c r="AJ59" i="24"/>
  <c r="AZ59" i="24" s="1"/>
  <c r="V60" i="24"/>
  <c r="AL60" i="24" s="1"/>
  <c r="W60" i="24"/>
  <c r="AM60" i="24" s="1"/>
  <c r="X60" i="24"/>
  <c r="AN60" i="24" s="1"/>
  <c r="Y60" i="24"/>
  <c r="AO60" i="24" s="1"/>
  <c r="Z60" i="24"/>
  <c r="AP60" i="24" s="1"/>
  <c r="AA60" i="24"/>
  <c r="AQ60" i="24" s="1"/>
  <c r="AB60" i="24"/>
  <c r="AR60" i="24" s="1"/>
  <c r="AC60" i="24"/>
  <c r="AS60" i="24" s="1"/>
  <c r="AD60" i="24"/>
  <c r="AT60" i="24" s="1"/>
  <c r="AE60" i="24"/>
  <c r="AU60" i="24" s="1"/>
  <c r="AF60" i="24"/>
  <c r="AV60" i="24" s="1"/>
  <c r="AG60" i="24"/>
  <c r="AW60" i="24" s="1"/>
  <c r="AH60" i="24"/>
  <c r="AX60" i="24" s="1"/>
  <c r="AI60" i="24"/>
  <c r="AY60" i="24" s="1"/>
  <c r="AJ60" i="24"/>
  <c r="AZ60" i="24" s="1"/>
  <c r="V61" i="24"/>
  <c r="AL61" i="24" s="1"/>
  <c r="W61" i="24"/>
  <c r="AM61" i="24" s="1"/>
  <c r="X61" i="24"/>
  <c r="AN61" i="24" s="1"/>
  <c r="Y61" i="24"/>
  <c r="AO61" i="24" s="1"/>
  <c r="Z61" i="24"/>
  <c r="AP61" i="24" s="1"/>
  <c r="AA61" i="24"/>
  <c r="AQ61" i="24" s="1"/>
  <c r="AB61" i="24"/>
  <c r="AR61" i="24" s="1"/>
  <c r="AC61" i="24"/>
  <c r="AS61" i="24" s="1"/>
  <c r="AD61" i="24"/>
  <c r="AT61" i="24" s="1"/>
  <c r="AE61" i="24"/>
  <c r="AU61" i="24" s="1"/>
  <c r="AF61" i="24"/>
  <c r="AV61" i="24" s="1"/>
  <c r="AG61" i="24"/>
  <c r="AW61" i="24" s="1"/>
  <c r="AH61" i="24"/>
  <c r="AX61" i="24" s="1"/>
  <c r="AI61" i="24"/>
  <c r="AY61" i="24" s="1"/>
  <c r="AJ61" i="24"/>
  <c r="AZ61" i="24" s="1"/>
  <c r="V62" i="24"/>
  <c r="AL62" i="24" s="1"/>
  <c r="W62" i="24"/>
  <c r="AM62" i="24" s="1"/>
  <c r="X62" i="24"/>
  <c r="AN62" i="24" s="1"/>
  <c r="Y62" i="24"/>
  <c r="AO62" i="24" s="1"/>
  <c r="Z62" i="24"/>
  <c r="AP62" i="24" s="1"/>
  <c r="AA62" i="24"/>
  <c r="AQ62" i="24" s="1"/>
  <c r="AB62" i="24"/>
  <c r="AR62" i="24" s="1"/>
  <c r="AC62" i="24"/>
  <c r="AS62" i="24" s="1"/>
  <c r="AD62" i="24"/>
  <c r="AT62" i="24" s="1"/>
  <c r="AE62" i="24"/>
  <c r="AU62" i="24" s="1"/>
  <c r="AF62" i="24"/>
  <c r="AV62" i="24" s="1"/>
  <c r="AG62" i="24"/>
  <c r="AW62" i="24" s="1"/>
  <c r="AH62" i="24"/>
  <c r="AX62" i="24" s="1"/>
  <c r="AI62" i="24"/>
  <c r="AY62" i="24" s="1"/>
  <c r="AJ62" i="24"/>
  <c r="AZ62" i="24" s="1"/>
  <c r="V63" i="24"/>
  <c r="AL63" i="24" s="1"/>
  <c r="W63" i="24"/>
  <c r="AM63" i="24" s="1"/>
  <c r="X63" i="24"/>
  <c r="AN63" i="24" s="1"/>
  <c r="Y63" i="24"/>
  <c r="AO63" i="24" s="1"/>
  <c r="Z63" i="24"/>
  <c r="AP63" i="24" s="1"/>
  <c r="AA63" i="24"/>
  <c r="AQ63" i="24" s="1"/>
  <c r="AB63" i="24"/>
  <c r="AR63" i="24" s="1"/>
  <c r="AC63" i="24"/>
  <c r="AS63" i="24" s="1"/>
  <c r="AD63" i="24"/>
  <c r="AT63" i="24" s="1"/>
  <c r="AE63" i="24"/>
  <c r="AU63" i="24" s="1"/>
  <c r="AF63" i="24"/>
  <c r="AV63" i="24" s="1"/>
  <c r="AG63" i="24"/>
  <c r="AW63" i="24" s="1"/>
  <c r="AH63" i="24"/>
  <c r="AX63" i="24" s="1"/>
  <c r="AI63" i="24"/>
  <c r="AY63" i="24" s="1"/>
  <c r="AJ63" i="24"/>
  <c r="AZ63" i="24" s="1"/>
  <c r="V64" i="24"/>
  <c r="AL64" i="24" s="1"/>
  <c r="W64" i="24"/>
  <c r="AM64" i="24" s="1"/>
  <c r="X64" i="24"/>
  <c r="AN64" i="24" s="1"/>
  <c r="Y64" i="24"/>
  <c r="AO64" i="24" s="1"/>
  <c r="Z64" i="24"/>
  <c r="AP64" i="24" s="1"/>
  <c r="AA64" i="24"/>
  <c r="AQ64" i="24" s="1"/>
  <c r="AB64" i="24"/>
  <c r="AR64" i="24" s="1"/>
  <c r="AC64" i="24"/>
  <c r="AS64" i="24" s="1"/>
  <c r="AD64" i="24"/>
  <c r="AT64" i="24" s="1"/>
  <c r="AE64" i="24"/>
  <c r="AU64" i="24" s="1"/>
  <c r="AF64" i="24"/>
  <c r="AV64" i="24" s="1"/>
  <c r="AG64" i="24"/>
  <c r="AW64" i="24" s="1"/>
  <c r="AH64" i="24"/>
  <c r="AX64" i="24" s="1"/>
  <c r="AI64" i="24"/>
  <c r="AY64" i="24" s="1"/>
  <c r="AJ64" i="24"/>
  <c r="AZ64" i="24" s="1"/>
  <c r="V65" i="24"/>
  <c r="AL65" i="24" s="1"/>
  <c r="W65" i="24"/>
  <c r="AM65" i="24" s="1"/>
  <c r="X65" i="24"/>
  <c r="AN65" i="24" s="1"/>
  <c r="Y65" i="24"/>
  <c r="AO65" i="24" s="1"/>
  <c r="Z65" i="24"/>
  <c r="AP65" i="24" s="1"/>
  <c r="AA65" i="24"/>
  <c r="AQ65" i="24" s="1"/>
  <c r="AB65" i="24"/>
  <c r="AR65" i="24" s="1"/>
  <c r="AC65" i="24"/>
  <c r="AS65" i="24" s="1"/>
  <c r="AD65" i="24"/>
  <c r="AT65" i="24" s="1"/>
  <c r="AE65" i="24"/>
  <c r="AU65" i="24" s="1"/>
  <c r="AF65" i="24"/>
  <c r="AV65" i="24" s="1"/>
  <c r="AG65" i="24"/>
  <c r="AW65" i="24" s="1"/>
  <c r="AH65" i="24"/>
  <c r="AX65" i="24" s="1"/>
  <c r="AI65" i="24"/>
  <c r="AY65" i="24" s="1"/>
  <c r="AJ65" i="24"/>
  <c r="AZ65" i="24" s="1"/>
  <c r="V66" i="24"/>
  <c r="AL66" i="24" s="1"/>
  <c r="W66" i="24"/>
  <c r="AM66" i="24" s="1"/>
  <c r="X66" i="24"/>
  <c r="AN66" i="24" s="1"/>
  <c r="Y66" i="24"/>
  <c r="AO66" i="24" s="1"/>
  <c r="Z66" i="24"/>
  <c r="AP66" i="24" s="1"/>
  <c r="AA66" i="24"/>
  <c r="AQ66" i="24" s="1"/>
  <c r="AB66" i="24"/>
  <c r="AR66" i="24" s="1"/>
  <c r="AC66" i="24"/>
  <c r="AS66" i="24" s="1"/>
  <c r="AD66" i="24"/>
  <c r="AT66" i="24" s="1"/>
  <c r="AE66" i="24"/>
  <c r="AU66" i="24" s="1"/>
  <c r="AF66" i="24"/>
  <c r="AV66" i="24" s="1"/>
  <c r="AG66" i="24"/>
  <c r="AW66" i="24" s="1"/>
  <c r="AH66" i="24"/>
  <c r="AX66" i="24" s="1"/>
  <c r="AI66" i="24"/>
  <c r="AY66" i="24" s="1"/>
  <c r="AJ66" i="24"/>
  <c r="AZ66" i="24" s="1"/>
  <c r="V67" i="24"/>
  <c r="AL67" i="24" s="1"/>
  <c r="W67" i="24"/>
  <c r="AM67" i="24" s="1"/>
  <c r="X67" i="24"/>
  <c r="AN67" i="24" s="1"/>
  <c r="Y67" i="24"/>
  <c r="AO67" i="24" s="1"/>
  <c r="Z67" i="24"/>
  <c r="AP67" i="24" s="1"/>
  <c r="AA67" i="24"/>
  <c r="AQ67" i="24" s="1"/>
  <c r="AB67" i="24"/>
  <c r="AR67" i="24" s="1"/>
  <c r="AC67" i="24"/>
  <c r="AS67" i="24" s="1"/>
  <c r="AD67" i="24"/>
  <c r="AT67" i="24" s="1"/>
  <c r="AE67" i="24"/>
  <c r="AU67" i="24" s="1"/>
  <c r="AF67" i="24"/>
  <c r="AV67" i="24" s="1"/>
  <c r="AG67" i="24"/>
  <c r="AW67" i="24" s="1"/>
  <c r="AH67" i="24"/>
  <c r="AX67" i="24" s="1"/>
  <c r="AI67" i="24"/>
  <c r="AY67" i="24" s="1"/>
  <c r="AJ67" i="24"/>
  <c r="AZ67" i="24" s="1"/>
  <c r="V68" i="24"/>
  <c r="AL68" i="24" s="1"/>
  <c r="W68" i="24"/>
  <c r="AM68" i="24" s="1"/>
  <c r="X68" i="24"/>
  <c r="AN68" i="24" s="1"/>
  <c r="Y68" i="24"/>
  <c r="AO68" i="24" s="1"/>
  <c r="Z68" i="24"/>
  <c r="AP68" i="24" s="1"/>
  <c r="AA68" i="24"/>
  <c r="AQ68" i="24" s="1"/>
  <c r="AB68" i="24"/>
  <c r="AR68" i="24" s="1"/>
  <c r="AC68" i="24"/>
  <c r="AS68" i="24" s="1"/>
  <c r="AD68" i="24"/>
  <c r="AT68" i="24" s="1"/>
  <c r="AE68" i="24"/>
  <c r="AU68" i="24" s="1"/>
  <c r="AF68" i="24"/>
  <c r="AV68" i="24" s="1"/>
  <c r="AG68" i="24"/>
  <c r="AW68" i="24" s="1"/>
  <c r="AH68" i="24"/>
  <c r="AX68" i="24" s="1"/>
  <c r="AI68" i="24"/>
  <c r="AY68" i="24" s="1"/>
  <c r="AJ68" i="24"/>
  <c r="AZ68" i="24" s="1"/>
  <c r="V69" i="24"/>
  <c r="AL69" i="24" s="1"/>
  <c r="W69" i="24"/>
  <c r="AM69" i="24" s="1"/>
  <c r="X69" i="24"/>
  <c r="AN69" i="24" s="1"/>
  <c r="Y69" i="24"/>
  <c r="AO69" i="24" s="1"/>
  <c r="Z69" i="24"/>
  <c r="AP69" i="24" s="1"/>
  <c r="AA69" i="24"/>
  <c r="AQ69" i="24" s="1"/>
  <c r="AB69" i="24"/>
  <c r="AR69" i="24" s="1"/>
  <c r="AC69" i="24"/>
  <c r="AS69" i="24" s="1"/>
  <c r="AD69" i="24"/>
  <c r="AT69" i="24" s="1"/>
  <c r="AE69" i="24"/>
  <c r="AU69" i="24" s="1"/>
  <c r="AF69" i="24"/>
  <c r="AV69" i="24" s="1"/>
  <c r="AG69" i="24"/>
  <c r="AW69" i="24" s="1"/>
  <c r="AH69" i="24"/>
  <c r="AX69" i="24" s="1"/>
  <c r="AI69" i="24"/>
  <c r="AY69" i="24" s="1"/>
  <c r="AJ69" i="24"/>
  <c r="AZ69" i="24" s="1"/>
  <c r="V70" i="24"/>
  <c r="AL70" i="24" s="1"/>
  <c r="W70" i="24"/>
  <c r="AM70" i="24" s="1"/>
  <c r="X70" i="24"/>
  <c r="AN70" i="24" s="1"/>
  <c r="Y70" i="24"/>
  <c r="AO70" i="24" s="1"/>
  <c r="Z70" i="24"/>
  <c r="AP70" i="24" s="1"/>
  <c r="AA70" i="24"/>
  <c r="AQ70" i="24" s="1"/>
  <c r="AB70" i="24"/>
  <c r="AR70" i="24" s="1"/>
  <c r="AC70" i="24"/>
  <c r="AS70" i="24" s="1"/>
  <c r="AD70" i="24"/>
  <c r="AT70" i="24" s="1"/>
  <c r="AE70" i="24"/>
  <c r="AU70" i="24" s="1"/>
  <c r="AF70" i="24"/>
  <c r="AV70" i="24" s="1"/>
  <c r="AG70" i="24"/>
  <c r="AW70" i="24" s="1"/>
  <c r="AH70" i="24"/>
  <c r="AX70" i="24" s="1"/>
  <c r="AI70" i="24"/>
  <c r="AY70" i="24" s="1"/>
  <c r="AJ70" i="24"/>
  <c r="AZ70" i="24" s="1"/>
  <c r="V71" i="24"/>
  <c r="AL71" i="24" s="1"/>
  <c r="W71" i="24"/>
  <c r="AM71" i="24" s="1"/>
  <c r="X71" i="24"/>
  <c r="AN71" i="24" s="1"/>
  <c r="Y71" i="24"/>
  <c r="AO71" i="24" s="1"/>
  <c r="Z71" i="24"/>
  <c r="AP71" i="24" s="1"/>
  <c r="AA71" i="24"/>
  <c r="AQ71" i="24" s="1"/>
  <c r="AB71" i="24"/>
  <c r="AR71" i="24" s="1"/>
  <c r="AC71" i="24"/>
  <c r="AS71" i="24" s="1"/>
  <c r="AD71" i="24"/>
  <c r="AT71" i="24" s="1"/>
  <c r="AE71" i="24"/>
  <c r="AU71" i="24" s="1"/>
  <c r="AF71" i="24"/>
  <c r="AV71" i="24" s="1"/>
  <c r="AG71" i="24"/>
  <c r="AW71" i="24" s="1"/>
  <c r="AH71" i="24"/>
  <c r="AX71" i="24" s="1"/>
  <c r="AI71" i="24"/>
  <c r="AY71" i="24" s="1"/>
  <c r="AJ71" i="24"/>
  <c r="AZ71" i="24" s="1"/>
  <c r="V72" i="24"/>
  <c r="AL72" i="24" s="1"/>
  <c r="W72" i="24"/>
  <c r="AM72" i="24" s="1"/>
  <c r="X72" i="24"/>
  <c r="AN72" i="24" s="1"/>
  <c r="Y72" i="24"/>
  <c r="AO72" i="24" s="1"/>
  <c r="Z72" i="24"/>
  <c r="AP72" i="24" s="1"/>
  <c r="AA72" i="24"/>
  <c r="AQ72" i="24" s="1"/>
  <c r="AB72" i="24"/>
  <c r="AR72" i="24" s="1"/>
  <c r="AC72" i="24"/>
  <c r="AS72" i="24" s="1"/>
  <c r="AD72" i="24"/>
  <c r="AT72" i="24" s="1"/>
  <c r="AE72" i="24"/>
  <c r="AU72" i="24" s="1"/>
  <c r="AF72" i="24"/>
  <c r="AV72" i="24" s="1"/>
  <c r="AG72" i="24"/>
  <c r="AW72" i="24" s="1"/>
  <c r="AH72" i="24"/>
  <c r="AX72" i="24" s="1"/>
  <c r="AI72" i="24"/>
  <c r="AY72" i="24" s="1"/>
  <c r="AJ72" i="24"/>
  <c r="AZ72" i="24" s="1"/>
  <c r="V73" i="24"/>
  <c r="AL73" i="24" s="1"/>
  <c r="W73" i="24"/>
  <c r="AM73" i="24" s="1"/>
  <c r="X73" i="24"/>
  <c r="AN73" i="24" s="1"/>
  <c r="Y73" i="24"/>
  <c r="AO73" i="24" s="1"/>
  <c r="Z73" i="24"/>
  <c r="AP73" i="24" s="1"/>
  <c r="AA73" i="24"/>
  <c r="AQ73" i="24" s="1"/>
  <c r="AB73" i="24"/>
  <c r="AR73" i="24" s="1"/>
  <c r="AC73" i="24"/>
  <c r="AS73" i="24" s="1"/>
  <c r="AD73" i="24"/>
  <c r="AT73" i="24" s="1"/>
  <c r="AE73" i="24"/>
  <c r="AU73" i="24" s="1"/>
  <c r="AF73" i="24"/>
  <c r="AV73" i="24" s="1"/>
  <c r="AG73" i="24"/>
  <c r="AW73" i="24" s="1"/>
  <c r="AH73" i="24"/>
  <c r="AX73" i="24" s="1"/>
  <c r="AI73" i="24"/>
  <c r="AY73" i="24" s="1"/>
  <c r="AJ73" i="24"/>
  <c r="AZ73" i="24" s="1"/>
  <c r="V74" i="24"/>
  <c r="AL74" i="24" s="1"/>
  <c r="W74" i="24"/>
  <c r="AM74" i="24" s="1"/>
  <c r="X74" i="24"/>
  <c r="AN74" i="24" s="1"/>
  <c r="Y74" i="24"/>
  <c r="AO74" i="24" s="1"/>
  <c r="Z74" i="24"/>
  <c r="AP74" i="24" s="1"/>
  <c r="AA74" i="24"/>
  <c r="AQ74" i="24" s="1"/>
  <c r="AB74" i="24"/>
  <c r="AR74" i="24" s="1"/>
  <c r="AC74" i="24"/>
  <c r="AS74" i="24" s="1"/>
  <c r="AD74" i="24"/>
  <c r="AT74" i="24" s="1"/>
  <c r="AE74" i="24"/>
  <c r="AU74" i="24" s="1"/>
  <c r="AF74" i="24"/>
  <c r="AV74" i="24" s="1"/>
  <c r="AG74" i="24"/>
  <c r="AW74" i="24" s="1"/>
  <c r="AH74" i="24"/>
  <c r="AX74" i="24" s="1"/>
  <c r="AI74" i="24"/>
  <c r="AY74" i="24" s="1"/>
  <c r="AJ74" i="24"/>
  <c r="AZ74" i="24" s="1"/>
  <c r="V75" i="24"/>
  <c r="AL75" i="24" s="1"/>
  <c r="W75" i="24"/>
  <c r="AM75" i="24" s="1"/>
  <c r="X75" i="24"/>
  <c r="AN75" i="24" s="1"/>
  <c r="Y75" i="24"/>
  <c r="AO75" i="24" s="1"/>
  <c r="Z75" i="24"/>
  <c r="AP75" i="24" s="1"/>
  <c r="AA75" i="24"/>
  <c r="AQ75" i="24" s="1"/>
  <c r="AB75" i="24"/>
  <c r="AR75" i="24" s="1"/>
  <c r="AC75" i="24"/>
  <c r="AS75" i="24" s="1"/>
  <c r="AD75" i="24"/>
  <c r="AT75" i="24" s="1"/>
  <c r="AE75" i="24"/>
  <c r="AU75" i="24" s="1"/>
  <c r="AF75" i="24"/>
  <c r="AV75" i="24" s="1"/>
  <c r="AG75" i="24"/>
  <c r="AW75" i="24" s="1"/>
  <c r="AH75" i="24"/>
  <c r="AX75" i="24" s="1"/>
  <c r="AI75" i="24"/>
  <c r="AY75" i="24" s="1"/>
  <c r="AJ75" i="24"/>
  <c r="AZ75" i="24" s="1"/>
  <c r="V76" i="24"/>
  <c r="AL76" i="24" s="1"/>
  <c r="W76" i="24"/>
  <c r="AM76" i="24" s="1"/>
  <c r="X76" i="24"/>
  <c r="AN76" i="24" s="1"/>
  <c r="Y76" i="24"/>
  <c r="AO76" i="24" s="1"/>
  <c r="Z76" i="24"/>
  <c r="AP76" i="24" s="1"/>
  <c r="AA76" i="24"/>
  <c r="AQ76" i="24" s="1"/>
  <c r="AB76" i="24"/>
  <c r="AR76" i="24" s="1"/>
  <c r="AC76" i="24"/>
  <c r="AS76" i="24" s="1"/>
  <c r="AD76" i="24"/>
  <c r="AT76" i="24" s="1"/>
  <c r="AE76" i="24"/>
  <c r="AU76" i="24" s="1"/>
  <c r="AF76" i="24"/>
  <c r="AV76" i="24" s="1"/>
  <c r="AG76" i="24"/>
  <c r="AW76" i="24" s="1"/>
  <c r="AH76" i="24"/>
  <c r="AX76" i="24" s="1"/>
  <c r="AI76" i="24"/>
  <c r="AY76" i="24" s="1"/>
  <c r="AJ76" i="24"/>
  <c r="AZ76" i="24" s="1"/>
  <c r="V77" i="24"/>
  <c r="AL77" i="24" s="1"/>
  <c r="W77" i="24"/>
  <c r="AM77" i="24" s="1"/>
  <c r="X77" i="24"/>
  <c r="AN77" i="24" s="1"/>
  <c r="Y77" i="24"/>
  <c r="AO77" i="24" s="1"/>
  <c r="Z77" i="24"/>
  <c r="AP77" i="24" s="1"/>
  <c r="AA77" i="24"/>
  <c r="AQ77" i="24" s="1"/>
  <c r="AB77" i="24"/>
  <c r="AR77" i="24" s="1"/>
  <c r="AC77" i="24"/>
  <c r="AS77" i="24" s="1"/>
  <c r="AD77" i="24"/>
  <c r="AT77" i="24" s="1"/>
  <c r="AE77" i="24"/>
  <c r="AU77" i="24" s="1"/>
  <c r="AF77" i="24"/>
  <c r="AV77" i="24" s="1"/>
  <c r="AG77" i="24"/>
  <c r="AW77" i="24" s="1"/>
  <c r="AH77" i="24"/>
  <c r="AX77" i="24" s="1"/>
  <c r="AI77" i="24"/>
  <c r="AY77" i="24" s="1"/>
  <c r="AJ77" i="24"/>
  <c r="AZ77" i="24" s="1"/>
  <c r="V78" i="24"/>
  <c r="AL78" i="24" s="1"/>
  <c r="W78" i="24"/>
  <c r="AM78" i="24" s="1"/>
  <c r="X78" i="24"/>
  <c r="AN78" i="24" s="1"/>
  <c r="Y78" i="24"/>
  <c r="AO78" i="24" s="1"/>
  <c r="Z78" i="24"/>
  <c r="AP78" i="24" s="1"/>
  <c r="AA78" i="24"/>
  <c r="AQ78" i="24" s="1"/>
  <c r="AB78" i="24"/>
  <c r="AR78" i="24" s="1"/>
  <c r="AC78" i="24"/>
  <c r="AS78" i="24" s="1"/>
  <c r="AD78" i="24"/>
  <c r="AT78" i="24" s="1"/>
  <c r="AE78" i="24"/>
  <c r="AU78" i="24" s="1"/>
  <c r="AF78" i="24"/>
  <c r="AV78" i="24" s="1"/>
  <c r="AG78" i="24"/>
  <c r="AW78" i="24" s="1"/>
  <c r="AH78" i="24"/>
  <c r="AX78" i="24" s="1"/>
  <c r="AI78" i="24"/>
  <c r="AY78" i="24" s="1"/>
  <c r="AJ78" i="24"/>
  <c r="AZ78" i="24" s="1"/>
  <c r="V79" i="24"/>
  <c r="AL79" i="24" s="1"/>
  <c r="W79" i="24"/>
  <c r="AM79" i="24" s="1"/>
  <c r="X79" i="24"/>
  <c r="AN79" i="24" s="1"/>
  <c r="Y79" i="24"/>
  <c r="AO79" i="24" s="1"/>
  <c r="Z79" i="24"/>
  <c r="AP79" i="24" s="1"/>
  <c r="AA79" i="24"/>
  <c r="AQ79" i="24" s="1"/>
  <c r="AB79" i="24"/>
  <c r="AR79" i="24" s="1"/>
  <c r="AC79" i="24"/>
  <c r="AS79" i="24" s="1"/>
  <c r="AD79" i="24"/>
  <c r="AT79" i="24" s="1"/>
  <c r="AE79" i="24"/>
  <c r="AU79" i="24" s="1"/>
  <c r="AF79" i="24"/>
  <c r="AV79" i="24" s="1"/>
  <c r="AG79" i="24"/>
  <c r="AW79" i="24" s="1"/>
  <c r="AH79" i="24"/>
  <c r="AX79" i="24" s="1"/>
  <c r="AI79" i="24"/>
  <c r="AY79" i="24" s="1"/>
  <c r="AJ79" i="24"/>
  <c r="AZ79" i="24" s="1"/>
  <c r="V80" i="24"/>
  <c r="AL80" i="24" s="1"/>
  <c r="W80" i="24"/>
  <c r="AM80" i="24" s="1"/>
  <c r="X80" i="24"/>
  <c r="AN80" i="24" s="1"/>
  <c r="Y80" i="24"/>
  <c r="AO80" i="24" s="1"/>
  <c r="Z80" i="24"/>
  <c r="AP80" i="24" s="1"/>
  <c r="AA80" i="24"/>
  <c r="AQ80" i="24" s="1"/>
  <c r="AB80" i="24"/>
  <c r="AR80" i="24" s="1"/>
  <c r="AC80" i="24"/>
  <c r="AS80" i="24" s="1"/>
  <c r="AD80" i="24"/>
  <c r="AT80" i="24" s="1"/>
  <c r="AE80" i="24"/>
  <c r="AU80" i="24" s="1"/>
  <c r="AF80" i="24"/>
  <c r="AV80" i="24" s="1"/>
  <c r="AG80" i="24"/>
  <c r="AW80" i="24" s="1"/>
  <c r="AH80" i="24"/>
  <c r="AX80" i="24" s="1"/>
  <c r="AI80" i="24"/>
  <c r="AY80" i="24" s="1"/>
  <c r="AJ80" i="24"/>
  <c r="AZ80" i="24" s="1"/>
  <c r="V81" i="24"/>
  <c r="AL81" i="24" s="1"/>
  <c r="W81" i="24"/>
  <c r="AM81" i="24" s="1"/>
  <c r="X81" i="24"/>
  <c r="AN81" i="24" s="1"/>
  <c r="Y81" i="24"/>
  <c r="AO81" i="24" s="1"/>
  <c r="Z81" i="24"/>
  <c r="AP81" i="24" s="1"/>
  <c r="AA81" i="24"/>
  <c r="AQ81" i="24" s="1"/>
  <c r="AB81" i="24"/>
  <c r="AR81" i="24" s="1"/>
  <c r="AC81" i="24"/>
  <c r="AS81" i="24" s="1"/>
  <c r="AD81" i="24"/>
  <c r="AT81" i="24" s="1"/>
  <c r="AE81" i="24"/>
  <c r="AU81" i="24" s="1"/>
  <c r="AF81" i="24"/>
  <c r="AV81" i="24" s="1"/>
  <c r="AG81" i="24"/>
  <c r="AW81" i="24" s="1"/>
  <c r="AH81" i="24"/>
  <c r="AX81" i="24" s="1"/>
  <c r="AI81" i="24"/>
  <c r="AY81" i="24" s="1"/>
  <c r="AJ81" i="24"/>
  <c r="AZ81" i="24" s="1"/>
  <c r="V82" i="24"/>
  <c r="AL82" i="24" s="1"/>
  <c r="W82" i="24"/>
  <c r="AM82" i="24" s="1"/>
  <c r="X82" i="24"/>
  <c r="AN82" i="24" s="1"/>
  <c r="Y82" i="24"/>
  <c r="AO82" i="24" s="1"/>
  <c r="Z82" i="24"/>
  <c r="AP82" i="24" s="1"/>
  <c r="AA82" i="24"/>
  <c r="AQ82" i="24" s="1"/>
  <c r="AB82" i="24"/>
  <c r="AR82" i="24" s="1"/>
  <c r="AC82" i="24"/>
  <c r="AS82" i="24" s="1"/>
  <c r="AD82" i="24"/>
  <c r="AT82" i="24" s="1"/>
  <c r="AE82" i="24"/>
  <c r="AU82" i="24" s="1"/>
  <c r="AF82" i="24"/>
  <c r="AV82" i="24" s="1"/>
  <c r="AG82" i="24"/>
  <c r="AW82" i="24" s="1"/>
  <c r="AH82" i="24"/>
  <c r="AX82" i="24" s="1"/>
  <c r="AI82" i="24"/>
  <c r="AY82" i="24" s="1"/>
  <c r="AJ82" i="24"/>
  <c r="AZ82" i="24" s="1"/>
  <c r="V83" i="24"/>
  <c r="AL83" i="24" s="1"/>
  <c r="W83" i="24"/>
  <c r="AM83" i="24" s="1"/>
  <c r="X83" i="24"/>
  <c r="AN83" i="24" s="1"/>
  <c r="Y83" i="24"/>
  <c r="AO83" i="24" s="1"/>
  <c r="Z83" i="24"/>
  <c r="AP83" i="24" s="1"/>
  <c r="AA83" i="24"/>
  <c r="AQ83" i="24" s="1"/>
  <c r="AB83" i="24"/>
  <c r="AR83" i="24" s="1"/>
  <c r="AC83" i="24"/>
  <c r="AS83" i="24" s="1"/>
  <c r="AD83" i="24"/>
  <c r="AT83" i="24" s="1"/>
  <c r="AE83" i="24"/>
  <c r="AU83" i="24" s="1"/>
  <c r="AF83" i="24"/>
  <c r="AV83" i="24" s="1"/>
  <c r="AG83" i="24"/>
  <c r="AW83" i="24" s="1"/>
  <c r="AH83" i="24"/>
  <c r="AX83" i="24" s="1"/>
  <c r="AI83" i="24"/>
  <c r="AY83" i="24" s="1"/>
  <c r="AJ83" i="24"/>
  <c r="AZ83" i="24" s="1"/>
  <c r="V84" i="24"/>
  <c r="AL84" i="24" s="1"/>
  <c r="W84" i="24"/>
  <c r="AM84" i="24" s="1"/>
  <c r="X84" i="24"/>
  <c r="AN84" i="24" s="1"/>
  <c r="Y84" i="24"/>
  <c r="AO84" i="24" s="1"/>
  <c r="Z84" i="24"/>
  <c r="AP84" i="24" s="1"/>
  <c r="AA84" i="24"/>
  <c r="AQ84" i="24" s="1"/>
  <c r="AB84" i="24"/>
  <c r="AR84" i="24" s="1"/>
  <c r="AC84" i="24"/>
  <c r="AS84" i="24" s="1"/>
  <c r="AD84" i="24"/>
  <c r="AT84" i="24" s="1"/>
  <c r="AE84" i="24"/>
  <c r="AU84" i="24" s="1"/>
  <c r="AF84" i="24"/>
  <c r="AV84" i="24" s="1"/>
  <c r="AG84" i="24"/>
  <c r="AW84" i="24" s="1"/>
  <c r="AH84" i="24"/>
  <c r="AX84" i="24" s="1"/>
  <c r="AI84" i="24"/>
  <c r="AY84" i="24" s="1"/>
  <c r="AJ84" i="24"/>
  <c r="AZ84" i="24" s="1"/>
  <c r="V85" i="24"/>
  <c r="AL85" i="24" s="1"/>
  <c r="W85" i="24"/>
  <c r="AM85" i="24" s="1"/>
  <c r="X85" i="24"/>
  <c r="AN85" i="24" s="1"/>
  <c r="Y85" i="24"/>
  <c r="AO85" i="24" s="1"/>
  <c r="Z85" i="24"/>
  <c r="AP85" i="24" s="1"/>
  <c r="AA85" i="24"/>
  <c r="AQ85" i="24" s="1"/>
  <c r="AB85" i="24"/>
  <c r="AR85" i="24" s="1"/>
  <c r="AC85" i="24"/>
  <c r="AS85" i="24" s="1"/>
  <c r="AD85" i="24"/>
  <c r="AT85" i="24" s="1"/>
  <c r="AE85" i="24"/>
  <c r="AU85" i="24" s="1"/>
  <c r="AF85" i="24"/>
  <c r="AV85" i="24" s="1"/>
  <c r="AG85" i="24"/>
  <c r="AW85" i="24" s="1"/>
  <c r="AH85" i="24"/>
  <c r="AX85" i="24" s="1"/>
  <c r="AI85" i="24"/>
  <c r="AY85" i="24" s="1"/>
  <c r="AJ85" i="24"/>
  <c r="AZ85" i="24" s="1"/>
  <c r="V86" i="24"/>
  <c r="AL86" i="24" s="1"/>
  <c r="W86" i="24"/>
  <c r="AM86" i="24" s="1"/>
  <c r="X86" i="24"/>
  <c r="AN86" i="24" s="1"/>
  <c r="Y86" i="24"/>
  <c r="AO86" i="24" s="1"/>
  <c r="Z86" i="24"/>
  <c r="AP86" i="24" s="1"/>
  <c r="AA86" i="24"/>
  <c r="AQ86" i="24" s="1"/>
  <c r="AB86" i="24"/>
  <c r="AR86" i="24" s="1"/>
  <c r="AC86" i="24"/>
  <c r="AS86" i="24" s="1"/>
  <c r="AD86" i="24"/>
  <c r="AT86" i="24" s="1"/>
  <c r="AE86" i="24"/>
  <c r="AU86" i="24" s="1"/>
  <c r="AF86" i="24"/>
  <c r="AV86" i="24" s="1"/>
  <c r="AG86" i="24"/>
  <c r="AW86" i="24" s="1"/>
  <c r="AH86" i="24"/>
  <c r="AX86" i="24" s="1"/>
  <c r="AI86" i="24"/>
  <c r="AY86" i="24" s="1"/>
  <c r="AJ86" i="24"/>
  <c r="AZ86" i="24" s="1"/>
  <c r="V87" i="24"/>
  <c r="AL87" i="24" s="1"/>
  <c r="W87" i="24"/>
  <c r="AM87" i="24" s="1"/>
  <c r="X87" i="24"/>
  <c r="AN87" i="24" s="1"/>
  <c r="Y87" i="24"/>
  <c r="AO87" i="24" s="1"/>
  <c r="Z87" i="24"/>
  <c r="AP87" i="24" s="1"/>
  <c r="AA87" i="24"/>
  <c r="AQ87" i="24" s="1"/>
  <c r="AB87" i="24"/>
  <c r="AR87" i="24" s="1"/>
  <c r="AC87" i="24"/>
  <c r="AS87" i="24" s="1"/>
  <c r="AD87" i="24"/>
  <c r="AT87" i="24" s="1"/>
  <c r="AE87" i="24"/>
  <c r="AU87" i="24" s="1"/>
  <c r="AF87" i="24"/>
  <c r="AV87" i="24" s="1"/>
  <c r="AG87" i="24"/>
  <c r="AW87" i="24" s="1"/>
  <c r="AH87" i="24"/>
  <c r="AX87" i="24" s="1"/>
  <c r="AI87" i="24"/>
  <c r="AY87" i="24" s="1"/>
  <c r="AJ87" i="24"/>
  <c r="AZ87" i="24" s="1"/>
  <c r="V88" i="24"/>
  <c r="AL88" i="24" s="1"/>
  <c r="W88" i="24"/>
  <c r="AM88" i="24" s="1"/>
  <c r="X88" i="24"/>
  <c r="AN88" i="24" s="1"/>
  <c r="Y88" i="24"/>
  <c r="AO88" i="24" s="1"/>
  <c r="Z88" i="24"/>
  <c r="AP88" i="24" s="1"/>
  <c r="AA88" i="24"/>
  <c r="AQ88" i="24" s="1"/>
  <c r="AB88" i="24"/>
  <c r="AR88" i="24" s="1"/>
  <c r="AC88" i="24"/>
  <c r="AS88" i="24" s="1"/>
  <c r="AD88" i="24"/>
  <c r="AT88" i="24" s="1"/>
  <c r="AE88" i="24"/>
  <c r="AU88" i="24" s="1"/>
  <c r="AF88" i="24"/>
  <c r="AV88" i="24" s="1"/>
  <c r="AG88" i="24"/>
  <c r="AW88" i="24" s="1"/>
  <c r="AH88" i="24"/>
  <c r="AX88" i="24" s="1"/>
  <c r="AI88" i="24"/>
  <c r="AY88" i="24" s="1"/>
  <c r="AJ88" i="24"/>
  <c r="AZ88" i="24" s="1"/>
  <c r="V89" i="24"/>
  <c r="AL89" i="24" s="1"/>
  <c r="W89" i="24"/>
  <c r="AM89" i="24" s="1"/>
  <c r="X89" i="24"/>
  <c r="AN89" i="24" s="1"/>
  <c r="Y89" i="24"/>
  <c r="AO89" i="24" s="1"/>
  <c r="Z89" i="24"/>
  <c r="AP89" i="24" s="1"/>
  <c r="AA89" i="24"/>
  <c r="AQ89" i="24" s="1"/>
  <c r="AB89" i="24"/>
  <c r="AR89" i="24" s="1"/>
  <c r="AC89" i="24"/>
  <c r="AS89" i="24" s="1"/>
  <c r="AD89" i="24"/>
  <c r="AT89" i="24" s="1"/>
  <c r="AE89" i="24"/>
  <c r="AU89" i="24" s="1"/>
  <c r="AF89" i="24"/>
  <c r="AV89" i="24" s="1"/>
  <c r="AG89" i="24"/>
  <c r="AW89" i="24" s="1"/>
  <c r="AH89" i="24"/>
  <c r="AX89" i="24" s="1"/>
  <c r="AI89" i="24"/>
  <c r="AY89" i="24" s="1"/>
  <c r="AJ89" i="24"/>
  <c r="AZ89" i="24" s="1"/>
  <c r="V90" i="24"/>
  <c r="AL90" i="24" s="1"/>
  <c r="W90" i="24"/>
  <c r="AM90" i="24" s="1"/>
  <c r="X90" i="24"/>
  <c r="AN90" i="24" s="1"/>
  <c r="Y90" i="24"/>
  <c r="AO90" i="24" s="1"/>
  <c r="Z90" i="24"/>
  <c r="AP90" i="24" s="1"/>
  <c r="AA90" i="24"/>
  <c r="AQ90" i="24" s="1"/>
  <c r="AB90" i="24"/>
  <c r="AR90" i="24" s="1"/>
  <c r="AC90" i="24"/>
  <c r="AS90" i="24" s="1"/>
  <c r="AD90" i="24"/>
  <c r="AT90" i="24" s="1"/>
  <c r="AE90" i="24"/>
  <c r="AU90" i="24" s="1"/>
  <c r="AF90" i="24"/>
  <c r="AV90" i="24" s="1"/>
  <c r="AG90" i="24"/>
  <c r="AW90" i="24" s="1"/>
  <c r="AH90" i="24"/>
  <c r="AX90" i="24" s="1"/>
  <c r="AI90" i="24"/>
  <c r="AY90" i="24" s="1"/>
  <c r="AJ90" i="24"/>
  <c r="AZ90" i="24" s="1"/>
  <c r="V91" i="24"/>
  <c r="AL91" i="24" s="1"/>
  <c r="W91" i="24"/>
  <c r="AM91" i="24" s="1"/>
  <c r="X91" i="24"/>
  <c r="AN91" i="24" s="1"/>
  <c r="Y91" i="24"/>
  <c r="AO91" i="24" s="1"/>
  <c r="Z91" i="24"/>
  <c r="AP91" i="24" s="1"/>
  <c r="AA91" i="24"/>
  <c r="AQ91" i="24" s="1"/>
  <c r="AB91" i="24"/>
  <c r="AR91" i="24" s="1"/>
  <c r="AC91" i="24"/>
  <c r="AS91" i="24" s="1"/>
  <c r="AD91" i="24"/>
  <c r="AT91" i="24" s="1"/>
  <c r="AE91" i="24"/>
  <c r="AU91" i="24" s="1"/>
  <c r="AF91" i="24"/>
  <c r="AV91" i="24" s="1"/>
  <c r="AG91" i="24"/>
  <c r="AW91" i="24" s="1"/>
  <c r="AH91" i="24"/>
  <c r="AX91" i="24" s="1"/>
  <c r="AI91" i="24"/>
  <c r="AY91" i="24" s="1"/>
  <c r="AJ91" i="24"/>
  <c r="AZ91" i="24" s="1"/>
  <c r="V92" i="24"/>
  <c r="AL92" i="24" s="1"/>
  <c r="W92" i="24"/>
  <c r="AM92" i="24" s="1"/>
  <c r="X92" i="24"/>
  <c r="AN92" i="24" s="1"/>
  <c r="Y92" i="24"/>
  <c r="AO92" i="24" s="1"/>
  <c r="Z92" i="24"/>
  <c r="AP92" i="24" s="1"/>
  <c r="AA92" i="24"/>
  <c r="AQ92" i="24" s="1"/>
  <c r="AB92" i="24"/>
  <c r="AR92" i="24" s="1"/>
  <c r="AC92" i="24"/>
  <c r="AS92" i="24" s="1"/>
  <c r="AD92" i="24"/>
  <c r="AT92" i="24" s="1"/>
  <c r="AE92" i="24"/>
  <c r="AU92" i="24" s="1"/>
  <c r="AF92" i="24"/>
  <c r="AV92" i="24" s="1"/>
  <c r="AG92" i="24"/>
  <c r="AW92" i="24" s="1"/>
  <c r="AH92" i="24"/>
  <c r="AX92" i="24" s="1"/>
  <c r="AI92" i="24"/>
  <c r="AY92" i="24" s="1"/>
  <c r="AJ92" i="24"/>
  <c r="AZ92" i="24" s="1"/>
  <c r="V93" i="24"/>
  <c r="AL93" i="24" s="1"/>
  <c r="W93" i="24"/>
  <c r="AM93" i="24" s="1"/>
  <c r="X93" i="24"/>
  <c r="AN93" i="24" s="1"/>
  <c r="Y93" i="24"/>
  <c r="AO93" i="24" s="1"/>
  <c r="Z93" i="24"/>
  <c r="AP93" i="24" s="1"/>
  <c r="AA93" i="24"/>
  <c r="AQ93" i="24" s="1"/>
  <c r="AB93" i="24"/>
  <c r="AR93" i="24" s="1"/>
  <c r="AC93" i="24"/>
  <c r="AS93" i="24" s="1"/>
  <c r="AD93" i="24"/>
  <c r="AT93" i="24" s="1"/>
  <c r="AE93" i="24"/>
  <c r="AU93" i="24" s="1"/>
  <c r="AF93" i="24"/>
  <c r="AV93" i="24" s="1"/>
  <c r="AG93" i="24"/>
  <c r="AW93" i="24" s="1"/>
  <c r="AH93" i="24"/>
  <c r="AX93" i="24" s="1"/>
  <c r="AI93" i="24"/>
  <c r="AY93" i="24" s="1"/>
  <c r="AJ93" i="24"/>
  <c r="AZ93" i="24" s="1"/>
  <c r="V94" i="24"/>
  <c r="AL94" i="24" s="1"/>
  <c r="W94" i="24"/>
  <c r="AM94" i="24" s="1"/>
  <c r="X94" i="24"/>
  <c r="AN94" i="24" s="1"/>
  <c r="Y94" i="24"/>
  <c r="AO94" i="24" s="1"/>
  <c r="Z94" i="24"/>
  <c r="AP94" i="24" s="1"/>
  <c r="AA94" i="24"/>
  <c r="AQ94" i="24" s="1"/>
  <c r="AB94" i="24"/>
  <c r="AR94" i="24" s="1"/>
  <c r="AC94" i="24"/>
  <c r="AS94" i="24" s="1"/>
  <c r="AD94" i="24"/>
  <c r="AT94" i="24" s="1"/>
  <c r="AE94" i="24"/>
  <c r="AU94" i="24" s="1"/>
  <c r="AF94" i="24"/>
  <c r="AV94" i="24" s="1"/>
  <c r="AG94" i="24"/>
  <c r="AW94" i="24" s="1"/>
  <c r="AH94" i="24"/>
  <c r="AX94" i="24" s="1"/>
  <c r="AI94" i="24"/>
  <c r="AY94" i="24" s="1"/>
  <c r="AJ94" i="24"/>
  <c r="AZ94" i="24" s="1"/>
  <c r="V95" i="24"/>
  <c r="AL95" i="24" s="1"/>
  <c r="W95" i="24"/>
  <c r="AM95" i="24" s="1"/>
  <c r="X95" i="24"/>
  <c r="AN95" i="24" s="1"/>
  <c r="Y95" i="24"/>
  <c r="AO95" i="24" s="1"/>
  <c r="Z95" i="24"/>
  <c r="AP95" i="24" s="1"/>
  <c r="AA95" i="24"/>
  <c r="AQ95" i="24" s="1"/>
  <c r="AB95" i="24"/>
  <c r="AR95" i="24" s="1"/>
  <c r="AC95" i="24"/>
  <c r="AS95" i="24" s="1"/>
  <c r="AD95" i="24"/>
  <c r="AT95" i="24" s="1"/>
  <c r="AE95" i="24"/>
  <c r="AU95" i="24" s="1"/>
  <c r="AF95" i="24"/>
  <c r="AV95" i="24" s="1"/>
  <c r="AG95" i="24"/>
  <c r="AW95" i="24" s="1"/>
  <c r="AH95" i="24"/>
  <c r="AX95" i="24" s="1"/>
  <c r="AI95" i="24"/>
  <c r="AY95" i="24" s="1"/>
  <c r="AJ95" i="24"/>
  <c r="AZ95" i="24" s="1"/>
  <c r="V96" i="24"/>
  <c r="AL96" i="24" s="1"/>
  <c r="W96" i="24"/>
  <c r="AM96" i="24" s="1"/>
  <c r="X96" i="24"/>
  <c r="AN96" i="24" s="1"/>
  <c r="Y96" i="24"/>
  <c r="AO96" i="24" s="1"/>
  <c r="Z96" i="24"/>
  <c r="AP96" i="24" s="1"/>
  <c r="AA96" i="24"/>
  <c r="AQ96" i="24" s="1"/>
  <c r="AB96" i="24"/>
  <c r="AR96" i="24" s="1"/>
  <c r="AC96" i="24"/>
  <c r="AS96" i="24" s="1"/>
  <c r="AD96" i="24"/>
  <c r="AT96" i="24" s="1"/>
  <c r="AE96" i="24"/>
  <c r="AU96" i="24" s="1"/>
  <c r="AF96" i="24"/>
  <c r="AV96" i="24" s="1"/>
  <c r="AG96" i="24"/>
  <c r="AW96" i="24" s="1"/>
  <c r="AH96" i="24"/>
  <c r="AX96" i="24" s="1"/>
  <c r="AI96" i="24"/>
  <c r="AY96" i="24" s="1"/>
  <c r="AJ96" i="24"/>
  <c r="AZ96" i="24" s="1"/>
  <c r="V97" i="24"/>
  <c r="AL97" i="24" s="1"/>
  <c r="W97" i="24"/>
  <c r="AM97" i="24" s="1"/>
  <c r="X97" i="24"/>
  <c r="AN97" i="24" s="1"/>
  <c r="Y97" i="24"/>
  <c r="AO97" i="24" s="1"/>
  <c r="Z97" i="24"/>
  <c r="AP97" i="24" s="1"/>
  <c r="AA97" i="24"/>
  <c r="AQ97" i="24" s="1"/>
  <c r="AB97" i="24"/>
  <c r="AR97" i="24" s="1"/>
  <c r="AC97" i="24"/>
  <c r="AS97" i="24" s="1"/>
  <c r="AD97" i="24"/>
  <c r="AT97" i="24" s="1"/>
  <c r="AE97" i="24"/>
  <c r="AU97" i="24" s="1"/>
  <c r="AF97" i="24"/>
  <c r="AV97" i="24" s="1"/>
  <c r="AG97" i="24"/>
  <c r="AW97" i="24" s="1"/>
  <c r="AH97" i="24"/>
  <c r="AX97" i="24" s="1"/>
  <c r="AI97" i="24"/>
  <c r="AY97" i="24" s="1"/>
  <c r="AJ97" i="24"/>
  <c r="AZ97" i="24" s="1"/>
  <c r="V98" i="24"/>
  <c r="AL98" i="24" s="1"/>
  <c r="W98" i="24"/>
  <c r="AM98" i="24" s="1"/>
  <c r="X98" i="24"/>
  <c r="AN98" i="24" s="1"/>
  <c r="Y98" i="24"/>
  <c r="AO98" i="24" s="1"/>
  <c r="Z98" i="24"/>
  <c r="AP98" i="24" s="1"/>
  <c r="AA98" i="24"/>
  <c r="AQ98" i="24" s="1"/>
  <c r="AB98" i="24"/>
  <c r="AR98" i="24" s="1"/>
  <c r="AC98" i="24"/>
  <c r="AS98" i="24" s="1"/>
  <c r="AD98" i="24"/>
  <c r="AT98" i="24" s="1"/>
  <c r="AE98" i="24"/>
  <c r="AU98" i="24" s="1"/>
  <c r="AF98" i="24"/>
  <c r="AV98" i="24" s="1"/>
  <c r="AG98" i="24"/>
  <c r="AW98" i="24" s="1"/>
  <c r="AH98" i="24"/>
  <c r="AX98" i="24" s="1"/>
  <c r="AI98" i="24"/>
  <c r="AY98" i="24" s="1"/>
  <c r="AJ98" i="24"/>
  <c r="AZ98" i="24" s="1"/>
  <c r="V99" i="24"/>
  <c r="AL99" i="24" s="1"/>
  <c r="W99" i="24"/>
  <c r="AM99" i="24" s="1"/>
  <c r="X99" i="24"/>
  <c r="AN99" i="24" s="1"/>
  <c r="Y99" i="24"/>
  <c r="AO99" i="24" s="1"/>
  <c r="Z99" i="24"/>
  <c r="AP99" i="24" s="1"/>
  <c r="AA99" i="24"/>
  <c r="AQ99" i="24" s="1"/>
  <c r="AB99" i="24"/>
  <c r="AR99" i="24" s="1"/>
  <c r="AC99" i="24"/>
  <c r="AS99" i="24" s="1"/>
  <c r="AD99" i="24"/>
  <c r="AT99" i="24" s="1"/>
  <c r="AE99" i="24"/>
  <c r="AU99" i="24" s="1"/>
  <c r="AF99" i="24"/>
  <c r="AV99" i="24" s="1"/>
  <c r="AG99" i="24"/>
  <c r="AW99" i="24" s="1"/>
  <c r="AH99" i="24"/>
  <c r="AX99" i="24" s="1"/>
  <c r="AI99" i="24"/>
  <c r="AY99" i="24" s="1"/>
  <c r="AJ99" i="24"/>
  <c r="AZ99" i="24" s="1"/>
  <c r="V100" i="24"/>
  <c r="AL100" i="24" s="1"/>
  <c r="W100" i="24"/>
  <c r="AM100" i="24" s="1"/>
  <c r="X100" i="24"/>
  <c r="AN100" i="24" s="1"/>
  <c r="Y100" i="24"/>
  <c r="AO100" i="24" s="1"/>
  <c r="Z100" i="24"/>
  <c r="AP100" i="24" s="1"/>
  <c r="AA100" i="24"/>
  <c r="AQ100" i="24" s="1"/>
  <c r="AB100" i="24"/>
  <c r="AR100" i="24" s="1"/>
  <c r="AC100" i="24"/>
  <c r="AS100" i="24" s="1"/>
  <c r="AD100" i="24"/>
  <c r="AT100" i="24" s="1"/>
  <c r="AE100" i="24"/>
  <c r="AU100" i="24" s="1"/>
  <c r="AF100" i="24"/>
  <c r="AV100" i="24" s="1"/>
  <c r="AG100" i="24"/>
  <c r="AW100" i="24" s="1"/>
  <c r="AH100" i="24"/>
  <c r="AX100" i="24" s="1"/>
  <c r="AI100" i="24"/>
  <c r="AY100" i="24" s="1"/>
  <c r="AJ100" i="24"/>
  <c r="AZ100" i="24" s="1"/>
  <c r="V101" i="24"/>
  <c r="AL101" i="24" s="1"/>
  <c r="W101" i="24"/>
  <c r="AM101" i="24" s="1"/>
  <c r="X101" i="24"/>
  <c r="AN101" i="24" s="1"/>
  <c r="Y101" i="24"/>
  <c r="AO101" i="24" s="1"/>
  <c r="Z101" i="24"/>
  <c r="AP101" i="24" s="1"/>
  <c r="AA101" i="24"/>
  <c r="AQ101" i="24" s="1"/>
  <c r="AB101" i="24"/>
  <c r="AR101" i="24" s="1"/>
  <c r="AC101" i="24"/>
  <c r="AS101" i="24" s="1"/>
  <c r="AD101" i="24"/>
  <c r="AT101" i="24" s="1"/>
  <c r="AE101" i="24"/>
  <c r="AU101" i="24" s="1"/>
  <c r="AF101" i="24"/>
  <c r="AV101" i="24" s="1"/>
  <c r="AG101" i="24"/>
  <c r="AW101" i="24" s="1"/>
  <c r="AH101" i="24"/>
  <c r="AX101" i="24" s="1"/>
  <c r="AI101" i="24"/>
  <c r="AY101" i="24" s="1"/>
  <c r="AJ101" i="24"/>
  <c r="AZ101" i="24" s="1"/>
  <c r="V102" i="24"/>
  <c r="AL102" i="24" s="1"/>
  <c r="W102" i="24"/>
  <c r="AM102" i="24" s="1"/>
  <c r="X102" i="24"/>
  <c r="AN102" i="24" s="1"/>
  <c r="Y102" i="24"/>
  <c r="AO102" i="24" s="1"/>
  <c r="Z102" i="24"/>
  <c r="AP102" i="24" s="1"/>
  <c r="AA102" i="24"/>
  <c r="AQ102" i="24" s="1"/>
  <c r="AB102" i="24"/>
  <c r="AR102" i="24" s="1"/>
  <c r="AC102" i="24"/>
  <c r="AS102" i="24" s="1"/>
  <c r="AD102" i="24"/>
  <c r="AT102" i="24" s="1"/>
  <c r="AE102" i="24"/>
  <c r="AU102" i="24" s="1"/>
  <c r="AF102" i="24"/>
  <c r="AV102" i="24" s="1"/>
  <c r="AG102" i="24"/>
  <c r="AW102" i="24" s="1"/>
  <c r="AH102" i="24"/>
  <c r="AX102" i="24" s="1"/>
  <c r="AI102" i="24"/>
  <c r="AY102" i="24" s="1"/>
  <c r="AJ102" i="24"/>
  <c r="AZ102" i="24" s="1"/>
  <c r="V103" i="24"/>
  <c r="AL103" i="24" s="1"/>
  <c r="W103" i="24"/>
  <c r="AM103" i="24" s="1"/>
  <c r="X103" i="24"/>
  <c r="AN103" i="24" s="1"/>
  <c r="Y103" i="24"/>
  <c r="AO103" i="24" s="1"/>
  <c r="Z103" i="24"/>
  <c r="AP103" i="24" s="1"/>
  <c r="AA103" i="24"/>
  <c r="AQ103" i="24" s="1"/>
  <c r="AB103" i="24"/>
  <c r="AR103" i="24" s="1"/>
  <c r="AC103" i="24"/>
  <c r="AS103" i="24" s="1"/>
  <c r="AD103" i="24"/>
  <c r="AT103" i="24" s="1"/>
  <c r="AE103" i="24"/>
  <c r="AU103" i="24" s="1"/>
  <c r="AF103" i="24"/>
  <c r="AV103" i="24" s="1"/>
  <c r="AG103" i="24"/>
  <c r="AW103" i="24" s="1"/>
  <c r="AH103" i="24"/>
  <c r="AX103" i="24" s="1"/>
  <c r="AI103" i="24"/>
  <c r="AY103" i="24" s="1"/>
  <c r="AJ103" i="24"/>
  <c r="AZ103" i="24" s="1"/>
  <c r="V104" i="24"/>
  <c r="AL104" i="24" s="1"/>
  <c r="W104" i="24"/>
  <c r="AM104" i="24" s="1"/>
  <c r="X104" i="24"/>
  <c r="AN104" i="24" s="1"/>
  <c r="Y104" i="24"/>
  <c r="AO104" i="24" s="1"/>
  <c r="Z104" i="24"/>
  <c r="AP104" i="24" s="1"/>
  <c r="AA104" i="24"/>
  <c r="AQ104" i="24" s="1"/>
  <c r="AB104" i="24"/>
  <c r="AR104" i="24" s="1"/>
  <c r="AC104" i="24"/>
  <c r="AS104" i="24" s="1"/>
  <c r="AD104" i="24"/>
  <c r="AT104" i="24" s="1"/>
  <c r="AE104" i="24"/>
  <c r="AU104" i="24" s="1"/>
  <c r="AF104" i="24"/>
  <c r="AV104" i="24" s="1"/>
  <c r="AG104" i="24"/>
  <c r="AW104" i="24" s="1"/>
  <c r="AH104" i="24"/>
  <c r="AX104" i="24" s="1"/>
  <c r="AI104" i="24"/>
  <c r="AY104" i="24" s="1"/>
  <c r="AJ104" i="24"/>
  <c r="AZ104" i="24" s="1"/>
  <c r="V105" i="24"/>
  <c r="AL105" i="24" s="1"/>
  <c r="W105" i="24"/>
  <c r="AM105" i="24" s="1"/>
  <c r="X105" i="24"/>
  <c r="AN105" i="24" s="1"/>
  <c r="Y105" i="24"/>
  <c r="AO105" i="24" s="1"/>
  <c r="Z105" i="24"/>
  <c r="AP105" i="24" s="1"/>
  <c r="AA105" i="24"/>
  <c r="AQ105" i="24" s="1"/>
  <c r="AB105" i="24"/>
  <c r="AR105" i="24" s="1"/>
  <c r="AC105" i="24"/>
  <c r="AS105" i="24" s="1"/>
  <c r="AD105" i="24"/>
  <c r="AT105" i="24" s="1"/>
  <c r="AE105" i="24"/>
  <c r="AU105" i="24" s="1"/>
  <c r="AF105" i="24"/>
  <c r="AV105" i="24" s="1"/>
  <c r="AG105" i="24"/>
  <c r="AW105" i="24" s="1"/>
  <c r="AH105" i="24"/>
  <c r="AX105" i="24" s="1"/>
  <c r="AI105" i="24"/>
  <c r="AY105" i="24" s="1"/>
  <c r="AJ105" i="24"/>
  <c r="AZ105" i="24" s="1"/>
  <c r="AJ12" i="24"/>
  <c r="AZ12" i="24" s="1"/>
  <c r="AI12" i="24"/>
  <c r="AY12" i="24" s="1"/>
  <c r="AH12" i="24"/>
  <c r="AX12" i="24" s="1"/>
  <c r="AG12" i="24"/>
  <c r="AW12" i="24" s="1"/>
  <c r="AF12" i="24"/>
  <c r="AV12" i="24" s="1"/>
  <c r="AE12" i="24"/>
  <c r="AU12" i="24" s="1"/>
  <c r="AD12" i="24"/>
  <c r="AT12" i="24" s="1"/>
  <c r="AC12" i="24"/>
  <c r="AS12" i="24" s="1"/>
  <c r="AB12" i="24"/>
  <c r="AR12" i="24" s="1"/>
  <c r="AA12" i="24"/>
  <c r="AQ12" i="24" s="1"/>
  <c r="Z12" i="24"/>
  <c r="AP12" i="24" s="1"/>
  <c r="Y12" i="24"/>
  <c r="AO12" i="24" s="1"/>
  <c r="X12" i="24"/>
  <c r="AN12" i="24" s="1"/>
  <c r="W12" i="24"/>
  <c r="AM12" i="24" s="1"/>
  <c r="V12" i="24"/>
  <c r="AL12" i="24" s="1"/>
  <c r="M1" i="19" l="1"/>
  <c r="K1" i="19"/>
  <c r="J1" i="19"/>
  <c r="I1" i="19"/>
  <c r="H1" i="19"/>
  <c r="L1" i="19"/>
  <c r="L2" i="18"/>
  <c r="L1" i="18" s="1"/>
  <c r="K2" i="18"/>
  <c r="K1" i="18" s="1"/>
  <c r="J2" i="18"/>
  <c r="J1" i="18" s="1"/>
  <c r="I2" i="18"/>
  <c r="I1" i="18" s="1"/>
  <c r="H2" i="18"/>
  <c r="H1" i="18" s="1"/>
  <c r="L2" i="17"/>
  <c r="L1" i="17" s="1"/>
  <c r="K2" i="17"/>
  <c r="K1" i="17" s="1"/>
  <c r="J2" i="17"/>
  <c r="J1" i="17" s="1"/>
  <c r="I2" i="17"/>
  <c r="I1" i="17" s="1"/>
  <c r="H2" i="17"/>
  <c r="H1" i="17" s="1"/>
  <c r="L2" i="16"/>
  <c r="L1" i="16" s="1"/>
  <c r="K2" i="16"/>
  <c r="K1" i="16" s="1"/>
  <c r="J2" i="16"/>
  <c r="J1" i="16" s="1"/>
  <c r="I2" i="16"/>
  <c r="I1" i="16" s="1"/>
  <c r="H2" i="16"/>
  <c r="H1" i="16" s="1"/>
  <c r="S2" i="15"/>
  <c r="R2" i="15"/>
  <c r="Q2" i="15"/>
  <c r="P2" i="15"/>
  <c r="P1" i="15" s="1"/>
  <c r="O2" i="15"/>
  <c r="O1" i="15" s="1"/>
  <c r="N2" i="15"/>
  <c r="N1" i="15" s="1"/>
  <c r="M2" i="15"/>
  <c r="M1" i="15" s="1"/>
  <c r="L2" i="15"/>
  <c r="L1" i="15" s="1"/>
  <c r="K2" i="15"/>
  <c r="K1" i="15" s="1"/>
  <c r="J2" i="15"/>
  <c r="J1" i="15" s="1"/>
  <c r="I2" i="15"/>
  <c r="I1" i="15" s="1"/>
  <c r="H2" i="15"/>
  <c r="H1" i="15" s="1"/>
  <c r="L2" i="14"/>
  <c r="L1" i="14" s="1"/>
  <c r="K2" i="14"/>
  <c r="K1" i="14" s="1"/>
  <c r="J2" i="14"/>
  <c r="J1" i="14" s="1"/>
  <c r="I2" i="14"/>
  <c r="I1" i="14" s="1"/>
  <c r="H2" i="14"/>
  <c r="H1" i="14" s="1"/>
  <c r="K2" i="13"/>
  <c r="K1" i="13" s="1"/>
  <c r="J2" i="13"/>
  <c r="J1" i="13" s="1"/>
  <c r="I2" i="13"/>
  <c r="I1" i="13" s="1"/>
  <c r="H2" i="13"/>
  <c r="H1" i="13" s="1"/>
  <c r="J2" i="12"/>
  <c r="J1" i="12" s="1"/>
  <c r="I2" i="12"/>
  <c r="I1" i="12" s="1"/>
  <c r="H2" i="12"/>
  <c r="H1" i="12" s="1"/>
  <c r="Q2" i="11"/>
  <c r="Q1" i="11" s="1"/>
  <c r="P2" i="11"/>
  <c r="P1" i="11" s="1"/>
  <c r="O2" i="11"/>
  <c r="O1" i="11" s="1"/>
  <c r="N2" i="11"/>
  <c r="N1" i="11" s="1"/>
  <c r="M2" i="11"/>
  <c r="M1" i="11" s="1"/>
  <c r="L2" i="11"/>
  <c r="L1" i="11" s="1"/>
  <c r="K2" i="11"/>
  <c r="K1" i="11" s="1"/>
  <c r="J2" i="11"/>
  <c r="J1" i="11" s="1"/>
  <c r="I2" i="11"/>
  <c r="I1" i="11" s="1"/>
  <c r="H2" i="11"/>
  <c r="H1" i="11" s="1"/>
  <c r="L2" i="10"/>
  <c r="L1" i="10" s="1"/>
  <c r="K2" i="10"/>
  <c r="K1" i="10" s="1"/>
  <c r="J2" i="10"/>
  <c r="J1" i="10" s="1"/>
  <c r="I2" i="10"/>
  <c r="I1" i="10" s="1"/>
  <c r="H2" i="10"/>
  <c r="H1" i="10" s="1"/>
  <c r="J2" i="9"/>
  <c r="J1" i="9" s="1"/>
  <c r="I2" i="9"/>
  <c r="I1" i="9" s="1"/>
  <c r="H2" i="9"/>
  <c r="H1" i="9" s="1"/>
  <c r="N2" i="8"/>
  <c r="N1" i="8" s="1"/>
  <c r="M2" i="8"/>
  <c r="M1" i="8" s="1"/>
  <c r="L2" i="8"/>
  <c r="L1" i="8" s="1"/>
  <c r="K2" i="8"/>
  <c r="K1" i="8" s="1"/>
  <c r="J2" i="8"/>
  <c r="J1" i="8" s="1"/>
  <c r="I2" i="8"/>
  <c r="I1" i="8" s="1"/>
  <c r="H2" i="8"/>
  <c r="H1" i="8" s="1"/>
  <c r="M2" i="7"/>
  <c r="M1" i="7" s="1"/>
  <c r="L2" i="7"/>
  <c r="L1" i="7" s="1"/>
  <c r="K2" i="7"/>
  <c r="K1" i="7" s="1"/>
  <c r="J2" i="7"/>
  <c r="J1" i="7" s="1"/>
  <c r="I2" i="7"/>
  <c r="I1" i="7" s="1"/>
  <c r="H2" i="7"/>
  <c r="H1" i="7" s="1"/>
</calcChain>
</file>

<file path=xl/sharedStrings.xml><?xml version="1.0" encoding="utf-8"?>
<sst xmlns="http://schemas.openxmlformats.org/spreadsheetml/2006/main" count="20916" uniqueCount="528">
  <si>
    <t>Fund</t>
  </si>
  <si>
    <t xml:space="preserve">Client </t>
  </si>
  <si>
    <t>ISIN</t>
  </si>
  <si>
    <t>Fund Type</t>
  </si>
  <si>
    <t>Deal Type</t>
  </si>
  <si>
    <t>Region</t>
  </si>
  <si>
    <t>Fund Name</t>
  </si>
  <si>
    <t>SPFH</t>
  </si>
  <si>
    <t>IE00B454X613</t>
  </si>
  <si>
    <t>Equity</t>
  </si>
  <si>
    <t>T+1</t>
  </si>
  <si>
    <t>Latin America</t>
  </si>
  <si>
    <t>SPDR MSCI EM Latin America UCITS ETF</t>
  </si>
  <si>
    <t>SPFI</t>
  </si>
  <si>
    <t>IE00B431K857</t>
  </si>
  <si>
    <t>Europe</t>
  </si>
  <si>
    <t>SPDR MSCI EM Europe UCITS ETF</t>
  </si>
  <si>
    <t>SPFL</t>
  </si>
  <si>
    <t>IE00B41RYL63</t>
  </si>
  <si>
    <t>Fixed Income</t>
  </si>
  <si>
    <t>SPDR Barclays Euro Aggregate Bond UCITS ETF</t>
  </si>
  <si>
    <t>SPFM</t>
  </si>
  <si>
    <t>IE00B3S5XW04</t>
  </si>
  <si>
    <t>SPDR Barclays Euro Government Bond UCITS ETF</t>
  </si>
  <si>
    <t>SPFN</t>
  </si>
  <si>
    <t>IE00B3T9LM79</t>
  </si>
  <si>
    <t>SPDR Barclays Euro Corporate Bond UCITS ETF</t>
  </si>
  <si>
    <t>SPFP</t>
  </si>
  <si>
    <t>IE00B3W74078</t>
  </si>
  <si>
    <t>UK</t>
  </si>
  <si>
    <t>SPDR Barclays UK Gilt UCITS ETF</t>
  </si>
  <si>
    <t>SPFQ</t>
  </si>
  <si>
    <t>IE00B4694Z11</t>
  </si>
  <si>
    <t>SPDR Barclays Sterling Corporate Bond UCITS ETF</t>
  </si>
  <si>
    <t>SPFR</t>
  </si>
  <si>
    <t>US</t>
  </si>
  <si>
    <t>SPDR Barclays US Aggregate Bond UCITS ETF</t>
  </si>
  <si>
    <t>SPFS</t>
  </si>
  <si>
    <t>IE00B44CND37</t>
  </si>
  <si>
    <t>SPDR Barclays US Treasury Bond UCITS ETF</t>
  </si>
  <si>
    <t>SPFY</t>
  </si>
  <si>
    <t xml:space="preserve">IE00BC7GZJ81 </t>
  </si>
  <si>
    <t>SPDR Barclays 1-3 Year US Treasury Bond UCITS ETF</t>
  </si>
  <si>
    <t>SPGA</t>
  </si>
  <si>
    <t>IE00B6YX5D40</t>
  </si>
  <si>
    <t>SPDR S&amp;P US Dividend Aristocrats UCITS ETF</t>
  </si>
  <si>
    <t>SPGB</t>
  </si>
  <si>
    <t>SPDR S&amp;P 400 US Mid Cap UCITS ETF</t>
  </si>
  <si>
    <t>SPGD</t>
  </si>
  <si>
    <t>SPDR S&amp;P UK Dividend Aristocrats UCITS ETF</t>
  </si>
  <si>
    <t>SPGE</t>
  </si>
  <si>
    <t>IE00B5M1WJ87</t>
  </si>
  <si>
    <t>SPDR S&amp;P Euro Dividend Aristocrats UCITS ETF</t>
  </si>
  <si>
    <t>SPGF</t>
  </si>
  <si>
    <t>SPDR FTSE UK All Share UCITS ETF</t>
  </si>
  <si>
    <t>SPHA</t>
  </si>
  <si>
    <t>IE00B6YX5K17</t>
  </si>
  <si>
    <t>SPDR Barclays 1-5 Year Gilt UCITS ETF</t>
  </si>
  <si>
    <t>SPHB</t>
  </si>
  <si>
    <t>SPDR Barclays 15+ Year Gilt UCITS ETF</t>
  </si>
  <si>
    <t>SPHD</t>
  </si>
  <si>
    <t>IE00B6YX5F63</t>
  </si>
  <si>
    <t>SPDR Barclays 1-3 Year Euro Government Bond UCITS ETF</t>
  </si>
  <si>
    <t>SPHF</t>
  </si>
  <si>
    <t>IE00B6YX5M31</t>
  </si>
  <si>
    <t>SPDR Barclays Euro High Yield Bond UCITS ETF</t>
  </si>
  <si>
    <t>SPHI</t>
  </si>
  <si>
    <t>IE00B6YX5C33</t>
  </si>
  <si>
    <t>SPDR S&amp;P 500 UCITS ETF</t>
  </si>
  <si>
    <t>SPIA</t>
  </si>
  <si>
    <t>IE00B7LFXY77</t>
  </si>
  <si>
    <t>Other</t>
  </si>
  <si>
    <t>SPDR BofA Merrill Lynch Emerging Markets Corporate Bond UCITS ETF</t>
  </si>
  <si>
    <t>SPID</t>
  </si>
  <si>
    <t>SPDR S&amp;P 500 Low Volatility UCITS ETF</t>
  </si>
  <si>
    <t>SPIE</t>
  </si>
  <si>
    <t>IE00B910VR50</t>
  </si>
  <si>
    <t>SPDR MSCI EMU UCITS ETF</t>
  </si>
  <si>
    <t>SPIF</t>
  </si>
  <si>
    <t>IE00B99FL386</t>
  </si>
  <si>
    <t>SPDR Barclays 0-5 Year US High Yield Bond UCITS ETF</t>
  </si>
  <si>
    <t>SPIO</t>
  </si>
  <si>
    <t>IE00BCBJF711</t>
  </si>
  <si>
    <t>SPDR Barclays 0-5 Year Sterling Corporate Bond UCITS ETF</t>
  </si>
  <si>
    <t>SPIP</t>
  </si>
  <si>
    <t xml:space="preserve">IE00BC7GZW19 </t>
  </si>
  <si>
    <t>SPDR Barclays 0-3 Year Euro Corporate Bond UCITS ETF</t>
  </si>
  <si>
    <t>SPIQ</t>
  </si>
  <si>
    <t>SPDR Barclays 0-3 Year US Corporate Bond UCITS ETF</t>
  </si>
  <si>
    <t>SPIV</t>
  </si>
  <si>
    <t>IE00BFTWP510</t>
  </si>
  <si>
    <t>SPDR EURO STOXX Low Volatility UCITS ETF</t>
  </si>
  <si>
    <t>SPIZ</t>
  </si>
  <si>
    <t>IE00BJ38QD84</t>
  </si>
  <si>
    <t>SPJE</t>
  </si>
  <si>
    <t>IE00BKY7WX37</t>
  </si>
  <si>
    <t xml:space="preserve">SPDR Russell 3000 U.S. Total Market UCITS ETF </t>
  </si>
  <si>
    <t>SPJI</t>
  </si>
  <si>
    <t>SPDR BARCLAYS 3-5 YEAR EURO GOVERNMENT  BOND UCITS ETF</t>
  </si>
  <si>
    <t>SPJL</t>
  </si>
  <si>
    <t>IE00BSJCQV56</t>
  </si>
  <si>
    <t>SPDR FTSE EPRA EUROPE EX UK REAL ESTATE UCITS ETF</t>
  </si>
  <si>
    <t>SPJM</t>
  </si>
  <si>
    <t>IE00BSPLC306</t>
  </si>
  <si>
    <t>SPDR MSCI Europe Value Weighted UCITS ETF</t>
  </si>
  <si>
    <t>SPJN</t>
  </si>
  <si>
    <t>SPDR MSCI Europe Small Cap Value Weighted UCITS ETF</t>
  </si>
  <si>
    <t>SPJP</t>
  </si>
  <si>
    <t>IE00BKWQ0M75</t>
  </si>
  <si>
    <t>SPDR MSCI Europe Small Cap UCITS ETF</t>
  </si>
  <si>
    <t>SPJQ</t>
  </si>
  <si>
    <t>IE00BKWQ0Q14</t>
  </si>
  <si>
    <t>SPDR MSCI Europe UCITS ETF</t>
  </si>
  <si>
    <t>SPJR</t>
  </si>
  <si>
    <t>IE00BKWQ0B60</t>
  </si>
  <si>
    <t>SPDR AEX UCITS ETF</t>
  </si>
  <si>
    <t>SPJS</t>
  </si>
  <si>
    <t>IE00BKWQ0C77</t>
  </si>
  <si>
    <t>SPDR MSCI Europe Consumer Discretionary UCITS ETF</t>
  </si>
  <si>
    <t>SPJU</t>
  </si>
  <si>
    <t>IE00BKWQ0D84</t>
  </si>
  <si>
    <t>SPDR MSCI Europe Consumer Staples UCITS ETF</t>
  </si>
  <si>
    <t>SPJV</t>
  </si>
  <si>
    <t>IE00BKWQ0F09</t>
  </si>
  <si>
    <t>SPDR MSCI Europe Energy UCITS ETF</t>
  </si>
  <si>
    <t>SPJW</t>
  </si>
  <si>
    <t>IE00BKWQ0G16</t>
  </si>
  <si>
    <t>SPDR MSCI Europe Financials UCITS ETF</t>
  </si>
  <si>
    <t>SPJX</t>
  </si>
  <si>
    <t>SPDR MSCI Europe Health Care UCITS ETF</t>
  </si>
  <si>
    <t>SPJY</t>
  </si>
  <si>
    <t>IE00BKWQ0J47</t>
  </si>
  <si>
    <t>SPDR MSCI Europe Industrials UCITS ETF</t>
  </si>
  <si>
    <t>SPJZ</t>
  </si>
  <si>
    <t>IE00BKWQ0L68</t>
  </si>
  <si>
    <t>SPDR MSCI Europe Materials UCITS ETF</t>
  </si>
  <si>
    <t>SPKA</t>
  </si>
  <si>
    <t>IE00BKWQ0K51</t>
  </si>
  <si>
    <t>SPDR MSCI Europe Technology UCITS ETF</t>
  </si>
  <si>
    <t>SPKB</t>
  </si>
  <si>
    <t>SPDR MSCI Europe Telecommunications UCITS ETF</t>
  </si>
  <si>
    <t>SPKD</t>
  </si>
  <si>
    <t>IE00BKWQ0P07</t>
  </si>
  <si>
    <t>SPDR MSCI Europe Utilities UCITS ETF</t>
  </si>
  <si>
    <t>SPKJ</t>
  </si>
  <si>
    <t>IE00BSPLC413</t>
  </si>
  <si>
    <t>SPDR MSCI USA Small Cap Value Weighted UCITS ETF</t>
  </si>
  <si>
    <t>SPKL</t>
  </si>
  <si>
    <t>SPDR MSCI USA Value Weighted UCITS ETF</t>
  </si>
  <si>
    <t>SPKM</t>
  </si>
  <si>
    <t>IE00BWBXM385</t>
  </si>
  <si>
    <t>SPDR S&amp;P U.S. CONSUMER STAPLES SELECT SECTOR UCITS ETF</t>
  </si>
  <si>
    <t>SPKN</t>
  </si>
  <si>
    <t>SPDR S&amp;P U.S. ENERGY SELECT SECTOR UCITS ETF</t>
  </si>
  <si>
    <t>SPKP</t>
  </si>
  <si>
    <t>IE00BWBXM500</t>
  </si>
  <si>
    <t>SPDR S&amp;P U.S. FINANCIALS SELECT SECTOR UCITS ETF</t>
  </si>
  <si>
    <t>SPKQ</t>
  </si>
  <si>
    <t>IE00BWBXM617</t>
  </si>
  <si>
    <t>SPDR S&amp;P U.S. HEALTH CARE SELECT SECTOR UCITS ETF</t>
  </si>
  <si>
    <t>SPKR</t>
  </si>
  <si>
    <t>SPDR S&amp;P U.S. INDUSTRIALS SELECT SECTOR UCITS ETF</t>
  </si>
  <si>
    <t>SPKS</t>
  </si>
  <si>
    <t>IE00BWBXM831</t>
  </si>
  <si>
    <t>SPDR S&amp;P U.S. MATERIALS SELECT SECTOR UCITS ETF</t>
  </si>
  <si>
    <t>SPKU</t>
  </si>
  <si>
    <t>IE00BWBXM948</t>
  </si>
  <si>
    <t>SPDR S&amp;P U.S. TECHNOLOGY SELECT SECTOR   UCITS ETF</t>
  </si>
  <si>
    <t>SPKV</t>
  </si>
  <si>
    <t>SPDR S&amp;P U.S. CONSUMER DISCRETIONARY SELECT SECTOR UCITS ETF</t>
  </si>
  <si>
    <t>SPKW</t>
  </si>
  <si>
    <t>IE00BWBXMB69</t>
  </si>
  <si>
    <t>SPDR S&amp;P U.S. UTILITIES SELECT SECTOR UCITS ETF</t>
  </si>
  <si>
    <t>SPTD</t>
  </si>
  <si>
    <t>IE00BZ0G8977</t>
  </si>
  <si>
    <t xml:space="preserve">SPDR Barclays U.S. TIPS UCITS ETF </t>
  </si>
  <si>
    <t>SPTE</t>
  </si>
  <si>
    <t>IE00BZ0G8860</t>
  </si>
  <si>
    <t xml:space="preserve">SPDR Barclays 10+ Year U.S. Corporate bond UCITS ETF </t>
  </si>
  <si>
    <t>SPFA</t>
  </si>
  <si>
    <t>IE00B44Z5B48</t>
  </si>
  <si>
    <t>Global</t>
  </si>
  <si>
    <t>SPDR MSCI ACWI UCITS ETF</t>
  </si>
  <si>
    <t>SPFB</t>
  </si>
  <si>
    <t>IE00B3YLTY66</t>
  </si>
  <si>
    <t>SPDR MSCI ACWI IMI UCITS ETF</t>
  </si>
  <si>
    <t>SPFD</t>
  </si>
  <si>
    <t>IE00B469F816</t>
  </si>
  <si>
    <t>SPDR MSCI Emerging Markets UCITS ETF</t>
  </si>
  <si>
    <t>SPFE</t>
  </si>
  <si>
    <t>SPDR MSCI Emerging Markets Small Cap UCITS ETF</t>
  </si>
  <si>
    <t>SPFG</t>
  </si>
  <si>
    <t>Asia</t>
  </si>
  <si>
    <t>SPDR MSCI EM Asia UCITS ETF</t>
  </si>
  <si>
    <t>SPFV</t>
  </si>
  <si>
    <t>IE00B4613386</t>
  </si>
  <si>
    <t>SPDR Barclays Emerging Markets Local Bond UCITS ETF</t>
  </si>
  <si>
    <t>SPGL</t>
  </si>
  <si>
    <t>IE00B7GBL799</t>
  </si>
  <si>
    <t>SPDR Citi Asia Local Government Bond UCITS ETF</t>
  </si>
  <si>
    <t>SPHG</t>
  </si>
  <si>
    <t>SPDR S&amp;P Emerging Markets Dividend UCITS ETF</t>
  </si>
  <si>
    <t>SPIB</t>
  </si>
  <si>
    <t>IE00B8GF1M35</t>
  </si>
  <si>
    <t>SPDR Dow Jones Global Real Estate UCITS ETF</t>
  </si>
  <si>
    <t>SPIJ</t>
  </si>
  <si>
    <t>IE00B9KNR336</t>
  </si>
  <si>
    <t>SPDR S&amp;P Pan Asia Dividend Aristocrats UCITS ETF</t>
  </si>
  <si>
    <t>SPIL</t>
  </si>
  <si>
    <t>IE00B7MXFZ59</t>
  </si>
  <si>
    <t xml:space="preserve">SPDR Barclays EM Inflation Linked Local Bond UCITS ETF </t>
  </si>
  <si>
    <t>SPIM</t>
  </si>
  <si>
    <t>IE00B9CQXS71</t>
  </si>
  <si>
    <t>SPDR S&amp;P Global Dividend Aristocrats UCITS ETF</t>
  </si>
  <si>
    <t>SPIR</t>
  </si>
  <si>
    <t>IE00BCBJFC69</t>
  </si>
  <si>
    <t>BRIC</t>
  </si>
  <si>
    <t>SPDR MSCI EM Beyond BRIC UCITS ETF</t>
  </si>
  <si>
    <t>SPIS</t>
  </si>
  <si>
    <t>IE00BCBJG560</t>
  </si>
  <si>
    <t>SPDR MSCI World Small Cap UCITS ETF</t>
  </si>
  <si>
    <t>SPJ9</t>
  </si>
  <si>
    <t>IE00BQWJFQ70</t>
  </si>
  <si>
    <t>Fixed Income &amp; Equity both</t>
  </si>
  <si>
    <t>SPDR MORNINGSTAR MULTI-ASSET GLOBAL INFRASTRUCTURE UCITS ETF</t>
  </si>
  <si>
    <t>SPJF</t>
  </si>
  <si>
    <t>SPDR BofA Merrill Lynch 0-5 Year EM USD Bond UCITS ETF</t>
  </si>
  <si>
    <t>SPJO</t>
  </si>
  <si>
    <t>SPDR Thompson Reuters Global Convertible Bond UCITS ETF</t>
  </si>
  <si>
    <t>SPTA</t>
  </si>
  <si>
    <t>IE00BZ0G8B96</t>
  </si>
  <si>
    <t>SPDR MSCI Japan UCITS ETF</t>
  </si>
  <si>
    <t>SPTB</t>
  </si>
  <si>
    <t>SPDR Barclays 3-10 Year U.S. Corporate Bond UCITS ETF</t>
  </si>
  <si>
    <t>SPTF</t>
  </si>
  <si>
    <t>IE00BYSZ5R67</t>
  </si>
  <si>
    <t>SPDR Barclays 3-5 Year U.S. Treasury Bond UCITS ETF</t>
  </si>
  <si>
    <t>SPTG</t>
  </si>
  <si>
    <t>IE00BYSZ5S74</t>
  </si>
  <si>
    <t>SPDR Barclays 5-7 Year U.S. Treasury Bond UCITS ETF</t>
  </si>
  <si>
    <t>SPTH</t>
  </si>
  <si>
    <t>IE00BYSZ5T81</t>
  </si>
  <si>
    <t>SPDR Barclays 7-10 Year U.S. Treasury Bond UCITS ETF</t>
  </si>
  <si>
    <t>SPTI</t>
  </si>
  <si>
    <t>IE00BYSZ5V04</t>
  </si>
  <si>
    <t>SPDR Barclays 10+ Year U.S. Treasury Bond UCITS ETF</t>
  </si>
  <si>
    <t>SPTJ</t>
  </si>
  <si>
    <t>IE00BYSZ5W11</t>
  </si>
  <si>
    <t>SPDR Barclays 3-7 Year Euro Corporate Bond UCITS ETF</t>
  </si>
  <si>
    <t>SPTL</t>
  </si>
  <si>
    <t>SPDR Barclays 7+ Year Euro Corporate Bond UCITS ETF</t>
  </si>
  <si>
    <t>SPTM</t>
  </si>
  <si>
    <t>IE00BYSZ5Y35</t>
  </si>
  <si>
    <t>SPDR Barclays 5-7 Year Euro Government Bond UCITS ETF</t>
  </si>
  <si>
    <t>SPTN</t>
  </si>
  <si>
    <t>SPDR Barclays 7-10 Year Euro Government Bond UCITS ETF</t>
  </si>
  <si>
    <t>SPTO</t>
  </si>
  <si>
    <t>SPDR Barclays 10+ Year Euro Government Bond UCITS ETF</t>
  </si>
  <si>
    <t>SPFU</t>
  </si>
  <si>
    <t>IE00B3VY0M37</t>
  </si>
  <si>
    <t>SPDR Barclays US Corporate Bond UCITS ETF</t>
  </si>
  <si>
    <t>SPTP</t>
  </si>
  <si>
    <t>SPTQ</t>
  </si>
  <si>
    <t>SPTR</t>
  </si>
  <si>
    <t>SPTS</t>
  </si>
  <si>
    <t>SPTU</t>
  </si>
  <si>
    <t>SPTV</t>
  </si>
  <si>
    <t>SPTW</t>
  </si>
  <si>
    <t>SPTX</t>
  </si>
  <si>
    <t>SPTY</t>
  </si>
  <si>
    <t>SPTZ</t>
  </si>
  <si>
    <t>IE00BYTRR640</t>
  </si>
  <si>
    <t>SPDR MSCI World Consumer Discretionary UCITS ETF</t>
  </si>
  <si>
    <t>IE00BYTRR756</t>
  </si>
  <si>
    <t>SPDR MSCI World Consumer Staples UCITS ETF</t>
  </si>
  <si>
    <t>IE00BYTRR863</t>
  </si>
  <si>
    <t>SPDR MSCI World Energy UCITS ETF</t>
  </si>
  <si>
    <t>IE00BYTRR970</t>
  </si>
  <si>
    <t>SPDR MSCI World Financials UCITS ETF</t>
  </si>
  <si>
    <t>IE00BYTRRB94</t>
  </si>
  <si>
    <t>SPDR MSCI World Health Care UCITS ETF</t>
  </si>
  <si>
    <t>SPDR MSCI World Industrials UCITS ETF</t>
  </si>
  <si>
    <t>IE00BYTRRF33</t>
  </si>
  <si>
    <t>SPDR MSCI World Materials UCITS ETF</t>
  </si>
  <si>
    <t>IE00BYTRRD19</t>
  </si>
  <si>
    <t>SPDR MSCI World Technology UCITS ETF</t>
  </si>
  <si>
    <t>IE00BYTRRG40</t>
  </si>
  <si>
    <t>SPDR MSCI World Telecommunications UCITS ETF</t>
  </si>
  <si>
    <t>IE00BYTRRH56</t>
  </si>
  <si>
    <t>SPDR MSCI World Utilities UCITS ETF</t>
  </si>
  <si>
    <t>Client ID</t>
  </si>
  <si>
    <t xml:space="preserve">Umbrella </t>
  </si>
  <si>
    <t>SPFF</t>
  </si>
  <si>
    <t>SSgA SPDR ETFs Europe I and II plc</t>
  </si>
  <si>
    <t>MCH Code</t>
  </si>
  <si>
    <t>Subfunds</t>
  </si>
  <si>
    <t>Class</t>
  </si>
  <si>
    <t>Umbrella</t>
  </si>
  <si>
    <t>Base</t>
  </si>
  <si>
    <t>SPDR I</t>
  </si>
  <si>
    <t>USD</t>
  </si>
  <si>
    <t>EUR</t>
  </si>
  <si>
    <t>GBP</t>
  </si>
  <si>
    <t>SPDR II</t>
  </si>
  <si>
    <t>Basket</t>
  </si>
  <si>
    <t>SPDR Russell 2000 U.S. Small Cap UCITS ETF</t>
  </si>
  <si>
    <t>JPY</t>
  </si>
  <si>
    <t>SPKX</t>
  </si>
  <si>
    <t>SPDR Barclays Global Aggregate Bond USD Hedged UCITS ETF</t>
  </si>
  <si>
    <t>Pending Launches</t>
  </si>
  <si>
    <t>SP2B</t>
  </si>
  <si>
    <t>SPDR Bar 3-10 US Cor GBP Hedge</t>
  </si>
  <si>
    <t>SP4B</t>
  </si>
  <si>
    <t>SPDR Bar 3-10 US Cor EUR Hedge</t>
  </si>
  <si>
    <t>SP5B</t>
  </si>
  <si>
    <t>SPDR Bar 3-10 US Cor CHF Hedge</t>
  </si>
  <si>
    <t>SP4I</t>
  </si>
  <si>
    <t>SPDR S&amp;P 500 GBP Hdg UCITS ETF</t>
  </si>
  <si>
    <t>SP5I</t>
  </si>
  <si>
    <t>SPDR S&amp;P 500 CHF Hdg UCITS ETF</t>
  </si>
  <si>
    <t>SP6I</t>
  </si>
  <si>
    <t>SPDR S&amp;P 500 EUR Hdg UCITS ETF</t>
  </si>
  <si>
    <t>EUR Hedge</t>
  </si>
  <si>
    <t>SPT1</t>
  </si>
  <si>
    <t>GBP Hedge</t>
  </si>
  <si>
    <t>SPT2</t>
  </si>
  <si>
    <t>CHF Hedge</t>
  </si>
  <si>
    <t>SPT3</t>
  </si>
  <si>
    <t>USD Hedge</t>
  </si>
  <si>
    <t>SPT4</t>
  </si>
  <si>
    <t>Hedge sleeves on SPTA</t>
  </si>
  <si>
    <t>SPIN</t>
  </si>
  <si>
    <t>SPDR Barclays Global High Yield Bond EUR Hedged UCITS ETF</t>
  </si>
  <si>
    <t>SPFJ</t>
  </si>
  <si>
    <t>SPFZ</t>
  </si>
  <si>
    <t>SPDR Barclays 10+ Year US Treasury Bond UCITS ETF **</t>
  </si>
  <si>
    <t>SPFW</t>
  </si>
  <si>
    <t>SPDR iBoxx ABF ex-China Bond ETF**</t>
  </si>
  <si>
    <t>SPJG</t>
  </si>
  <si>
    <t>SPDR JPX-Nikkei 400 Japan UCITS ETF</t>
  </si>
  <si>
    <t>SPJH</t>
  </si>
  <si>
    <t>SPDR Citi Debt Capacity Global Government Bond UCITS ETF</t>
  </si>
  <si>
    <t>SP02</t>
  </si>
  <si>
    <t>SP03</t>
  </si>
  <si>
    <t>SP04</t>
  </si>
  <si>
    <t>SP05</t>
  </si>
  <si>
    <t>** Client has confirmed that they want all accounts set up even though launch may be delayed.</t>
  </si>
  <si>
    <t>Test Funds</t>
  </si>
  <si>
    <t>SP0A</t>
  </si>
  <si>
    <t>SPDR Barclays Capital Global Aggregate Bond ETF</t>
  </si>
  <si>
    <t>SP0B</t>
  </si>
  <si>
    <t>SP0D</t>
  </si>
  <si>
    <t>Index</t>
  </si>
  <si>
    <t>SP0E</t>
  </si>
  <si>
    <t>SPDR Barclays Capital Emerging Markets Local Bond ETF</t>
  </si>
  <si>
    <t>SP0F</t>
  </si>
  <si>
    <t>SP0G</t>
  </si>
  <si>
    <t>SP0H</t>
  </si>
  <si>
    <t>SPDR Barclays Capital UK Gilt ETF</t>
  </si>
  <si>
    <t>SP0I</t>
  </si>
  <si>
    <t>SP0J</t>
  </si>
  <si>
    <t>SP0L</t>
  </si>
  <si>
    <t>SPDR MSCI Emerging Markets Small Cap ETF</t>
  </si>
  <si>
    <t>SP0M</t>
  </si>
  <si>
    <t>SP0N</t>
  </si>
  <si>
    <t>SP0O</t>
  </si>
  <si>
    <t>SPDR MSCI ACWI ETF</t>
  </si>
  <si>
    <t>SP0P</t>
  </si>
  <si>
    <t>SP0Q</t>
  </si>
  <si>
    <t>Expense Funds</t>
  </si>
  <si>
    <t>SP0S</t>
  </si>
  <si>
    <t>SPDR Europe ETF USD Exp Fund</t>
  </si>
  <si>
    <t>SP0U</t>
  </si>
  <si>
    <t>SPDR Europe ETF EUR Exp Fund</t>
  </si>
  <si>
    <t>SP0V</t>
  </si>
  <si>
    <t>SPDR Europe ETF GBP Exp Fund</t>
  </si>
  <si>
    <t>Fund name</t>
  </si>
  <si>
    <t xml:space="preserve">The following Dealing Calendar is reflective of primary market orders only. For secondary market transactions, please refer to the relevant exchange on which you are trading or contact your local broker. </t>
  </si>
  <si>
    <t/>
  </si>
  <si>
    <t>IE00B459R192</t>
  </si>
  <si>
    <t>IE00B4YBJ215</t>
  </si>
  <si>
    <t>IE00B6S2Z822</t>
  </si>
  <si>
    <t>IE00B7452L46</t>
  </si>
  <si>
    <t>IE00B6YX5L24</t>
  </si>
  <si>
    <t>IE00B802KR88</t>
  </si>
  <si>
    <t xml:space="preserve">IE00BC7GZX26 </t>
  </si>
  <si>
    <t>IE00BS7K8821</t>
  </si>
  <si>
    <t>IE00BSPLC298</t>
  </si>
  <si>
    <t>IE00BKWQ0H23</t>
  </si>
  <si>
    <t>IE00BKWQ0N82</t>
  </si>
  <si>
    <t>IE00BSPLC520</t>
  </si>
  <si>
    <t>IE00BWBXM492</t>
  </si>
  <si>
    <t>IE00BWBXM724</t>
  </si>
  <si>
    <t>IE00BWBXM278</t>
  </si>
  <si>
    <t>IE00BYV12Y75</t>
  </si>
  <si>
    <t>IE00BYSZ5X28</t>
  </si>
  <si>
    <t>IE00BYSZ5Z42</t>
  </si>
  <si>
    <t>IE00BYSZ6062</t>
  </si>
  <si>
    <t>T+2</t>
  </si>
  <si>
    <t>IE00B48X4842</t>
  </si>
  <si>
    <t>IE00B466KX20</t>
  </si>
  <si>
    <t>IE00B6YX5B26</t>
  </si>
  <si>
    <t>IE00BP46NG52</t>
  </si>
  <si>
    <t>IE00BNH72088</t>
  </si>
  <si>
    <t>IE00BYTRRC02</t>
  </si>
  <si>
    <t>`</t>
  </si>
  <si>
    <t>The information is indicative only and dates may be subject to change.  Please refer to the Prospectus for further information.</t>
  </si>
  <si>
    <t xml:space="preserve"> </t>
  </si>
  <si>
    <t>Deal Cut-Off Type</t>
  </si>
  <si>
    <t>IE00B43QJJ40</t>
  </si>
  <si>
    <t>IE00BC7GZJ81</t>
  </si>
  <si>
    <t>IE00BC7GZW19</t>
  </si>
  <si>
    <t>IE00BC7GZX26</t>
  </si>
  <si>
    <t>IE00BFWFPX50</t>
  </si>
  <si>
    <t>SPDR S&amp;P U.S. Communication Services Select Sector UCITS ETF</t>
  </si>
  <si>
    <t>SPDR Bloomberg Barclays 0-5 Year Sterling Corporate Bond UCITS ETF</t>
  </si>
  <si>
    <t>SPDR Bloomberg Barclays 10+ Year Euro Government Bond UCITS ETF</t>
  </si>
  <si>
    <t>SPDR Bloomberg Barclays 10+ Year U.S. Corporate Bond UCITS ETF</t>
  </si>
  <si>
    <t>SPDR Bloomberg Barclays 10+ Year U.S. Treasury Bond UCITS ETF</t>
  </si>
  <si>
    <t>SPDR Bloomberg Barclays 1-3 Year Euro Government Bond UCITS ETF</t>
  </si>
  <si>
    <t>SPDR Bloomberg Barclays 1-3 Year U.S. Treasury Bond UCITS ETF</t>
  </si>
  <si>
    <t>SPDR Bloomberg Barclays 1-5 Year Gilt UCITS ETF</t>
  </si>
  <si>
    <t>SPDR Bloomberg Barclays 15+ Year Gilt UCITS ETF</t>
  </si>
  <si>
    <t>SPDR Bloomberg Barclays 3-5 Year Euro Government Bond UCITS ETF</t>
  </si>
  <si>
    <t>SPDR Bloomberg Barclays 7-10 Year U.S. Treasury Bond UCITS ETF</t>
  </si>
  <si>
    <t>SPDR Bloomberg Barclays EM Inflation Linked Local Bond UCITS ETF</t>
  </si>
  <si>
    <t>SPDR Bloomberg Barclays Euro High Yield Bond UCITS ETF</t>
  </si>
  <si>
    <t>SPDR Bloomberg Barclays U.S. TIPS UCITS ETF</t>
  </si>
  <si>
    <t>SPDR FTSE EPRA Europe Ex UK Real Estate UCITS ETF</t>
  </si>
  <si>
    <t>SPDR MSCI Europe Value UCITS ETF</t>
  </si>
  <si>
    <t>SPDR MSCI USA Value UCITS ETF</t>
  </si>
  <si>
    <t>SPDR RUSSELL 2000 U.S. Small Cap UCITS ETF</t>
  </si>
  <si>
    <t>SPDR S&amp;P  Euro Dividend Aristocrats UCITS ETF</t>
  </si>
  <si>
    <t>October</t>
  </si>
  <si>
    <t>November</t>
  </si>
  <si>
    <t>IE00BFY0GT14</t>
  </si>
  <si>
    <t>IE00BJXRT698</t>
  </si>
  <si>
    <t>SPDR STOXX Europe 600 ESG Screened UCITS ETF</t>
  </si>
  <si>
    <t>IE00BK5H8015</t>
  </si>
  <si>
    <t>December</t>
  </si>
  <si>
    <t>IE00BH4GPZ28</t>
  </si>
  <si>
    <t>SPDR MSCI Europe Communication Services UCITS ETF</t>
  </si>
  <si>
    <t>SPDR MSCI World Communication Services UCITS ETF</t>
  </si>
  <si>
    <t>SPDR Bloomberg Barclays 1-10 Year U.S. Corporate Bond UCITS ETF</t>
  </si>
  <si>
    <t>SPDR Bloomberg Barclays 3-7 Year U.S. Treasury Bond UCITS ETF</t>
  </si>
  <si>
    <t>(*) Early Close</t>
  </si>
  <si>
    <t>SPDR S&amp;P Emerging Markets Dividend Aristocrats UCITS ETF</t>
  </si>
  <si>
    <r>
      <rPr>
        <b/>
        <sz val="16"/>
        <rFont val="Arial"/>
        <family val="2"/>
      </rPr>
      <t>(*) Early close</t>
    </r>
    <r>
      <rPr>
        <sz val="16"/>
        <rFont val="Arial"/>
        <family val="2"/>
      </rPr>
      <t xml:space="preserve"> : For all subscriptions and redemptions on 24 and 31 December each year: </t>
    </r>
    <r>
      <rPr>
        <b/>
        <sz val="16"/>
        <rFont val="Arial"/>
        <family val="2"/>
      </rPr>
      <t>11.00 a.m. (Irish time)</t>
    </r>
    <r>
      <rPr>
        <sz val="16"/>
        <rFont val="Arial"/>
        <family val="2"/>
      </rPr>
      <t xml:space="preserve"> on the relevant Dealing Day</t>
    </r>
  </si>
  <si>
    <t>SPDR ICE BofA 0-5 Year EM USD Government Bond UCITS ETF</t>
  </si>
  <si>
    <t xml:space="preserve">SPDR MSCI ACWI UCITS ETF </t>
  </si>
  <si>
    <t>SPDR S&amp;P 400 U.S. Mid Cap UCITS ETF</t>
  </si>
  <si>
    <t xml:space="preserve">SPDR S&amp;P Euro Dividend Aristocrats UCITS ETF </t>
  </si>
  <si>
    <t xml:space="preserve">SPDR FTSE UK All Share UCITS ETF </t>
  </si>
  <si>
    <t xml:space="preserve">SPDR Dow Jones Global Real Estate UCITS ETF </t>
  </si>
  <si>
    <t>SPDR MSCI USA Value  UCITS ETF</t>
  </si>
  <si>
    <t>SPDR S&amp;P U.S. Consumer Staples Select Sector UCITS ETF</t>
  </si>
  <si>
    <t>SPDR S&amp;P U.S. Energy Select Sector UCITS ETF</t>
  </si>
  <si>
    <t>SPDR S&amp;P U.S. Financials Select Sector UCITS ETF</t>
  </si>
  <si>
    <t>SPDR S&amp;P U.S. Health Care Select Sector UCITS ETF</t>
  </si>
  <si>
    <t>SPDR S&amp;P U.S. Industrials Select Sector UCITS ETF</t>
  </si>
  <si>
    <t>SPDR S&amp;P U.S. Materials Select Sector UCITS ETF</t>
  </si>
  <si>
    <t>SPDR S&amp;P U.S. Technology Select Sector UCITS ETF</t>
  </si>
  <si>
    <t>SPDR S&amp;P U.S. Consumer Discretionary Select Sector UCITS ETF</t>
  </si>
  <si>
    <t>SPDR S&amp;P U.S. Utilities Select Sector UCITS ETF</t>
  </si>
  <si>
    <t xml:space="preserve">SPDR MSCI World UCITS ETF </t>
  </si>
  <si>
    <t xml:space="preserve">SPDR S&amp;P 500 ESG Screened UCITS ETF </t>
  </si>
  <si>
    <t xml:space="preserve">SPDR Bloomberg Barclays Euro Aggregate Bond UCITS ETF </t>
  </si>
  <si>
    <t xml:space="preserve">SPDR Bloomberg Barclays Euro Government Bond UCITS ETF </t>
  </si>
  <si>
    <t xml:space="preserve">SPDR Bloomberg Barclays Euro Corporate Bond UCITS ETF </t>
  </si>
  <si>
    <t xml:space="preserve">SPDR Bloomberg Barclays UK Gilt UCITS ETF </t>
  </si>
  <si>
    <t xml:space="preserve">SPDR Bloomberg Barclays Sterling Corporate Bond UCITS ETF </t>
  </si>
  <si>
    <t xml:space="preserve">SPDR Bloomberg Barclays U.S. Aggregate Bond UCITS ETF </t>
  </si>
  <si>
    <t xml:space="preserve">SPDR Bloomberg Barclays U.S. Treasury Bond UCITS ETF </t>
  </si>
  <si>
    <t xml:space="preserve">SPDR Bloomberg Barclays Emerging Markets Local Bond UCITS ETF </t>
  </si>
  <si>
    <t>SPDR Bloomberg Barclays 0-5 Year U.S. High Yield  Bond UCITS ETF</t>
  </si>
  <si>
    <t xml:space="preserve">SPDR Bloomberg Barclays 0-3 Year Euro Corporate Bond UCITS ETF  </t>
  </si>
  <si>
    <t xml:space="preserve">SPDR Bloomberg Barclays 0-3 Year US Corporate Bond UCITS ETF </t>
  </si>
  <si>
    <t xml:space="preserve">SPDR Refinitiv Global Convertible Bond UCITS ETF </t>
  </si>
  <si>
    <t xml:space="preserve">SPDR Bloomberg Barclays Global Aggregate Bond UCITS ETF </t>
  </si>
  <si>
    <t>SPDR Bloomberg Barclays 1-3 Month T-Bill UCITS ETF</t>
  </si>
  <si>
    <t>SPDR STOXX Global Low Volatility UCITS ETF</t>
  </si>
  <si>
    <t>IE00BKDVQ787</t>
  </si>
  <si>
    <t>SPDR MSCI World Value UCITS ETF</t>
  </si>
  <si>
    <t>IE00BJXRT813</t>
  </si>
  <si>
    <t>•</t>
  </si>
  <si>
    <t>Q3 RESULTS</t>
  </si>
  <si>
    <t>Q4 RESULTS</t>
  </si>
  <si>
    <t>Diff</t>
  </si>
  <si>
    <t>chge in cldr &amp; portfolio</t>
  </si>
  <si>
    <t>* equity funds open for dealing</t>
  </si>
  <si>
    <t>IE00BLF7VX27</t>
  </si>
  <si>
    <t>SSGA SPDR ETFs Europe I and II plc</t>
  </si>
  <si>
    <t>IE00B6YX5J02</t>
  </si>
  <si>
    <t>SPDR Bloomberg SASB U.S. High Yield Corporate ESG UCITS ETF</t>
  </si>
  <si>
    <t>SPDR STOXX Europe 600 SRI UCITS ETF</t>
  </si>
  <si>
    <t>IE00BYTH5719</t>
  </si>
  <si>
    <t>SPDR MSCI USA Climate Paris Aligned UCITS ETF</t>
  </si>
  <si>
    <t>SPDR MSCI World UCITS ETF</t>
  </si>
  <si>
    <t>SPDR Bloomberg Euro Aggregate Bond UCITS ETF</t>
  </si>
  <si>
    <t>SPDR Bloomberg Euro Government Bond UCITS ETF</t>
  </si>
  <si>
    <t>SPDR Bloomberg U.S. Treasury Bond UCITS ETF</t>
  </si>
  <si>
    <t>SPDR Bloomberg 1-3 Year U.S. Treasury Bond UCITS ETF</t>
  </si>
  <si>
    <t>SPDR Bloomberg 1-3 Year Euro Government Bond UCITS ETF</t>
  </si>
  <si>
    <t>SPDR Bloomberg Euro High Yield Bond UCITS ETF</t>
  </si>
  <si>
    <t>SPDR Bloomberg 0-3 Year Euro Corporate Bond UCITS ETF</t>
  </si>
  <si>
    <t>SPDR Bloomberg U.S. TIPS UCITS ETF</t>
  </si>
  <si>
    <t>SPDR Bloomberg 1-10 Year U.S. Corporate Bond UCITS ETF</t>
  </si>
  <si>
    <t>SPDR Bloomberg Emerging Markets Local Bond UCITS ETF</t>
  </si>
  <si>
    <t>SPDR Refinitiv Global Convertible Bond UCITS ETF</t>
  </si>
  <si>
    <t>SPDR Bloomberg Global Aggregate Bond UCITS ETF</t>
  </si>
  <si>
    <t>SPDR Bloomberg China Treasury Bond UCITS ETF</t>
  </si>
  <si>
    <t>SPDR MSCI ACWI Climate Paris Aligned UCITS ETF</t>
  </si>
  <si>
    <t>IE00BYTH5370</t>
  </si>
  <si>
    <t>SPDR Bloomberg 0-3 Year U.S. Corporate Bond UCITS ETF</t>
  </si>
  <si>
    <t>SPDR Bloomberg 1-3 Month T-Bill UCITS ETF (Acc)</t>
  </si>
  <si>
    <t>SPDR Bloomberg SASB U.S. Corporate ESG UCITS ETF (Acc)</t>
  </si>
  <si>
    <t>SPDR S&amp;P 500 ESG Leaders UCITS ETF</t>
  </si>
  <si>
    <t>January</t>
  </si>
  <si>
    <t>February</t>
  </si>
  <si>
    <t>March</t>
  </si>
  <si>
    <t>April</t>
  </si>
  <si>
    <t>May</t>
  </si>
  <si>
    <t>June</t>
  </si>
  <si>
    <t>July</t>
  </si>
  <si>
    <t>August</t>
  </si>
  <si>
    <t>September</t>
  </si>
  <si>
    <t>(*) Early close : For all subscriptions and redemptions on the last Dealing Day prior to 25 December and 1 January each year: 11.00 a.m. (Irish time). Earlier or later times may be determined by the Management Company at its discretion with prior notice to the Authorised Participants.</t>
  </si>
  <si>
    <t>(*) Early 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</si>
</sst>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dd"/>
    <numFmt numFmtId="165" formatCode="[$-409]d\-mmm;@"/>
    <numFmt numFmtId="166" formatCode="dd"/>
    <numFmt numFmtId="167" formatCode="_-* #,##0_-;\-* #,##0_-;_-* &quot;-&quot;??_-;_-@_-"/>
  </numFmts>
  <fonts count="35" x14ac:knownFonts="1">
    <font>
      <sz val="11"/>
      <color theme="1"/>
      <name val="Calibri"/>
      <family val="2"/>
      <scheme val="minor"/>
    </font>
    <font>
      <sz val="10"/>
      <name val="Arial"/>
      <family val="2"/>
    </font>
    <font>
      <b/>
      <sz val="10"/>
      <name val="Arial"/>
      <family val="2"/>
    </font>
    <font>
      <b/>
      <sz val="11"/>
      <color theme="1"/>
      <name val="Arial"/>
      <family val="2"/>
    </font>
    <font>
      <sz val="11"/>
      <color theme="1"/>
      <name val="Arial"/>
      <family val="2"/>
    </font>
    <font>
      <sz val="10"/>
      <color theme="1"/>
      <name val="Arial"/>
      <family val="2"/>
    </font>
    <font>
      <sz val="11"/>
      <name val="Calibri"/>
      <family val="2"/>
      <scheme val="minor"/>
    </font>
    <font>
      <sz val="11"/>
      <name val="Calibri"/>
      <family val="2"/>
    </font>
    <font>
      <b/>
      <u/>
      <sz val="10"/>
      <name val="Arial"/>
      <family val="2"/>
    </font>
    <font>
      <sz val="11"/>
      <name val="Arial"/>
      <family val="2"/>
    </font>
    <font>
      <i/>
      <sz val="11"/>
      <name val="Arial"/>
      <family val="2"/>
    </font>
    <font>
      <sz val="10"/>
      <name val="Calibri"/>
      <family val="2"/>
    </font>
    <font>
      <sz val="10"/>
      <color rgb="FFFF0000"/>
      <name val="Calibri"/>
      <family val="2"/>
    </font>
    <font>
      <sz val="11"/>
      <color rgb="FFFF0000"/>
      <name val="Calibri"/>
      <family val="2"/>
    </font>
    <font>
      <i/>
      <sz val="11"/>
      <color rgb="FFFF0000"/>
      <name val="Arial"/>
      <family val="2"/>
    </font>
    <font>
      <sz val="11"/>
      <color rgb="FFFF0000"/>
      <name val="Arial"/>
      <family val="2"/>
    </font>
    <font>
      <b/>
      <i/>
      <sz val="14"/>
      <color rgb="FFFF0000"/>
      <name val="Arial"/>
      <family val="2"/>
    </font>
    <font>
      <b/>
      <sz val="8"/>
      <name val="Arial"/>
      <family val="2"/>
    </font>
    <font>
      <b/>
      <sz val="11"/>
      <color rgb="FFFF0000"/>
      <name val="Calibri"/>
      <family val="2"/>
    </font>
    <font>
      <i/>
      <sz val="10"/>
      <color rgb="FFFF0000"/>
      <name val="Arial"/>
      <family val="2"/>
    </font>
    <font>
      <i/>
      <sz val="10"/>
      <name val="Arial"/>
      <family val="2"/>
    </font>
    <font>
      <b/>
      <sz val="16"/>
      <name val="Arial"/>
      <family val="2"/>
    </font>
    <font>
      <b/>
      <sz val="18"/>
      <color theme="1"/>
      <name val="Arial"/>
      <family val="2"/>
    </font>
    <font>
      <b/>
      <sz val="22"/>
      <color indexed="9"/>
      <name val="Arial"/>
      <family val="2"/>
    </font>
    <font>
      <sz val="22"/>
      <name val="Arial"/>
      <family val="2"/>
    </font>
    <font>
      <b/>
      <sz val="10"/>
      <color theme="1"/>
      <name val="Arial"/>
      <family val="2"/>
    </font>
    <font>
      <sz val="16"/>
      <name val="Arial"/>
      <family val="2"/>
    </font>
    <font>
      <b/>
      <sz val="11"/>
      <name val="Calibri"/>
      <family val="2"/>
      <scheme val="minor"/>
    </font>
    <font>
      <sz val="11"/>
      <color theme="1"/>
      <name val="Calibri"/>
      <family val="2"/>
      <scheme val="minor"/>
    </font>
    <font>
      <sz val="48"/>
      <name val="Calibri"/>
      <family val="2"/>
      <scheme val="minor"/>
    </font>
    <font>
      <sz val="20"/>
      <name val="Arial"/>
      <family val="2"/>
    </font>
    <font>
      <b/>
      <sz val="20"/>
      <name val="Arial"/>
      <family val="2"/>
    </font>
    <font>
      <sz val="48"/>
      <name val="Arial"/>
      <family val="2"/>
    </font>
    <font>
      <sz val="8"/>
      <name val="Calibri"/>
      <family val="2"/>
      <scheme val="minor"/>
    </font>
    <font>
      <b/>
      <sz val="18"/>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medium">
        <color indexed="64"/>
      </left>
      <right/>
      <top style="medium">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4" fillId="0" borderId="0"/>
    <xf numFmtId="43" fontId="28" fillId="0" borderId="0" applyFont="0" applyFill="0" applyBorder="0" applyAlignment="0" applyProtection="0"/>
  </cellStyleXfs>
  <cellXfs count="151">
    <xf numFmtId="0" fontId="0" fillId="0" borderId="0" xfId="0"/>
    <xf numFmtId="0" fontId="1" fillId="0" borderId="0" xfId="0" applyFont="1" applyAlignment="1"/>
    <xf numFmtId="0" fontId="1" fillId="0" borderId="0" xfId="0" applyFont="1" applyAlignment="1">
      <alignment horizontal="center"/>
    </xf>
    <xf numFmtId="164" fontId="1" fillId="0" borderId="0" xfId="0" applyNumberFormat="1" applyFont="1" applyAlignment="1"/>
    <xf numFmtId="0" fontId="1" fillId="2" borderId="1" xfId="0" applyFont="1" applyFill="1" applyBorder="1" applyAlignment="1"/>
    <xf numFmtId="0" fontId="1" fillId="2" borderId="1" xfId="0" applyFont="1" applyFill="1" applyBorder="1" applyAlignment="1">
      <alignment horizontal="center"/>
    </xf>
    <xf numFmtId="0" fontId="1" fillId="2" borderId="2" xfId="0" applyFont="1" applyFill="1" applyBorder="1" applyAlignment="1"/>
    <xf numFmtId="165" fontId="1" fillId="2" borderId="2" xfId="0" applyNumberFormat="1" applyFont="1" applyFill="1" applyBorder="1" applyAlignment="1">
      <alignment horizontal="center"/>
    </xf>
    <xf numFmtId="0" fontId="1" fillId="0" borderId="0" xfId="0" applyFont="1" applyBorder="1" applyAlignment="1"/>
    <xf numFmtId="0" fontId="2" fillId="0" borderId="0" xfId="0" applyFont="1" applyBorder="1" applyAlignment="1"/>
    <xf numFmtId="0" fontId="2" fillId="0" borderId="0" xfId="0" applyFont="1" applyAlignment="1"/>
    <xf numFmtId="0" fontId="6" fillId="0" borderId="3" xfId="0" applyFont="1" applyFill="1" applyBorder="1" applyAlignment="1">
      <alignment horizontal="center"/>
    </xf>
    <xf numFmtId="17" fontId="3" fillId="0" borderId="0" xfId="0" applyNumberFormat="1" applyFont="1" applyBorder="1"/>
    <xf numFmtId="0" fontId="7" fillId="0" borderId="0" xfId="0" applyFont="1"/>
    <xf numFmtId="0" fontId="2" fillId="0" borderId="0" xfId="0" applyFont="1"/>
    <xf numFmtId="0" fontId="8" fillId="0" borderId="0" xfId="0" applyFont="1"/>
    <xf numFmtId="0" fontId="1" fillId="0" borderId="0" xfId="0" applyFont="1"/>
    <xf numFmtId="0" fontId="9" fillId="0" borderId="0" xfId="0" applyFont="1"/>
    <xf numFmtId="0" fontId="9" fillId="0" borderId="0" xfId="0" applyFont="1" applyFill="1"/>
    <xf numFmtId="0" fontId="10" fillId="0" borderId="0" xfId="0" applyFont="1" applyFill="1"/>
    <xf numFmtId="0" fontId="11" fillId="0" borderId="0" xfId="0" applyFont="1" applyFill="1"/>
    <xf numFmtId="0" fontId="10" fillId="0" borderId="0" xfId="0" applyFont="1"/>
    <xf numFmtId="0" fontId="0" fillId="0" borderId="0" xfId="0" applyAlignment="1">
      <alignment vertical="center"/>
    </xf>
    <xf numFmtId="0" fontId="12" fillId="0" borderId="0" xfId="0" applyFont="1" applyFill="1"/>
    <xf numFmtId="0" fontId="13" fillId="0" borderId="0" xfId="0" applyFont="1"/>
    <xf numFmtId="0" fontId="16" fillId="0" borderId="0" xfId="0" applyFont="1" applyFill="1"/>
    <xf numFmtId="0" fontId="14" fillId="0" borderId="0" xfId="0" applyFont="1"/>
    <xf numFmtId="0" fontId="1" fillId="0" borderId="0" xfId="0" applyFont="1" applyFill="1" applyProtection="1">
      <protection locked="0"/>
    </xf>
    <xf numFmtId="0" fontId="15" fillId="0" borderId="0" xfId="0" applyFont="1" applyFill="1"/>
    <xf numFmtId="0" fontId="17" fillId="0" borderId="0" xfId="0" applyFont="1" applyBorder="1"/>
    <xf numFmtId="0" fontId="14" fillId="0" borderId="0" xfId="0" applyFont="1" applyFill="1"/>
    <xf numFmtId="0" fontId="18" fillId="0" borderId="0" xfId="0" applyFont="1"/>
    <xf numFmtId="0" fontId="19" fillId="0" borderId="0" xfId="0" applyFont="1"/>
    <xf numFmtId="0" fontId="20" fillId="0" borderId="0" xfId="0" applyFont="1"/>
    <xf numFmtId="0" fontId="21" fillId="0" borderId="0" xfId="0" applyFont="1" applyAlignment="1"/>
    <xf numFmtId="17" fontId="22" fillId="0" borderId="0" xfId="0" applyNumberFormat="1" applyFont="1" applyBorder="1"/>
    <xf numFmtId="0" fontId="1" fillId="0" borderId="0" xfId="0" applyFont="1" applyFill="1" applyAlignment="1">
      <alignment horizontal="left" wrapText="1"/>
    </xf>
    <xf numFmtId="0" fontId="1" fillId="0" borderId="0" xfId="0" applyFont="1" applyAlignment="1">
      <alignment horizontal="left" wrapText="1"/>
    </xf>
    <xf numFmtId="9" fontId="1" fillId="2" borderId="0" xfId="0" applyNumberFormat="1" applyFont="1" applyFill="1" applyAlignment="1"/>
    <xf numFmtId="0" fontId="1" fillId="0" borderId="0" xfId="0" applyFont="1" applyFill="1" applyBorder="1" applyAlignment="1">
      <alignment horizontal="left" wrapText="1"/>
    </xf>
    <xf numFmtId="0" fontId="5" fillId="0" borderId="0" xfId="0" applyFont="1" applyFill="1" applyAlignment="1"/>
    <xf numFmtId="0" fontId="2" fillId="3" borderId="0" xfId="0" applyFont="1" applyFill="1" applyAlignment="1">
      <alignment horizontal="left" wrapText="1"/>
    </xf>
    <xf numFmtId="0" fontId="2" fillId="0" borderId="0" xfId="0" applyFont="1" applyAlignment="1">
      <alignment horizontal="left" wrapText="1"/>
    </xf>
    <xf numFmtId="0" fontId="2" fillId="0" borderId="0" xfId="0" applyFont="1" applyAlignment="1">
      <alignment horizontal="center"/>
    </xf>
    <xf numFmtId="9" fontId="2" fillId="2" borderId="0" xfId="0" applyNumberFormat="1" applyFont="1" applyFill="1" applyAlignment="1"/>
    <xf numFmtId="0" fontId="25" fillId="0" borderId="0" xfId="0" applyFont="1" applyAlignment="1">
      <alignment horizontal="justify" vertical="center"/>
    </xf>
    <xf numFmtId="0" fontId="1" fillId="0" borderId="0" xfId="0" applyFont="1" applyFill="1" applyAlignment="1"/>
    <xf numFmtId="0" fontId="1" fillId="0" borderId="0" xfId="0" applyFont="1" applyFill="1" applyAlignment="1">
      <alignment horizontal="center"/>
    </xf>
    <xf numFmtId="164" fontId="1" fillId="0" borderId="0" xfId="0" applyNumberFormat="1" applyFont="1" applyFill="1" applyAlignment="1"/>
    <xf numFmtId="0" fontId="1" fillId="0" borderId="1" xfId="0" applyFont="1" applyFill="1" applyBorder="1" applyAlignment="1"/>
    <xf numFmtId="0" fontId="1" fillId="0" borderId="1" xfId="0" applyFont="1" applyFill="1" applyBorder="1" applyAlignment="1">
      <alignment horizontal="center"/>
    </xf>
    <xf numFmtId="0" fontId="1" fillId="0" borderId="2" xfId="0" applyFont="1" applyFill="1" applyBorder="1" applyAlignment="1"/>
    <xf numFmtId="165" fontId="1" fillId="0" borderId="2" xfId="0" applyNumberFormat="1" applyFont="1" applyFill="1" applyBorder="1" applyAlignment="1">
      <alignment horizontal="center"/>
    </xf>
    <xf numFmtId="0" fontId="1" fillId="0" borderId="0" xfId="0" applyFont="1" applyFill="1" applyBorder="1" applyAlignment="1"/>
    <xf numFmtId="0" fontId="2" fillId="0" borderId="0" xfId="0" applyFont="1" applyFill="1" applyAlignment="1">
      <alignment horizontal="left" wrapText="1"/>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Alignment="1"/>
    <xf numFmtId="0" fontId="25" fillId="0" borderId="0" xfId="0" applyFont="1" applyFill="1" applyAlignment="1">
      <alignment horizontal="justify" vertical="center"/>
    </xf>
    <xf numFmtId="0" fontId="6" fillId="0" borderId="3" xfId="0" applyFont="1" applyFill="1" applyBorder="1" applyAlignment="1" applyProtection="1">
      <alignment horizontal="center"/>
      <protection locked="0"/>
    </xf>
    <xf numFmtId="166" fontId="21" fillId="2" borderId="8" xfId="0" applyNumberFormat="1" applyFont="1" applyFill="1" applyBorder="1" applyAlignment="1">
      <alignment horizontal="center"/>
    </xf>
    <xf numFmtId="166" fontId="21" fillId="2" borderId="9" xfId="0" applyNumberFormat="1" applyFont="1" applyFill="1" applyBorder="1" applyAlignment="1">
      <alignment horizontal="center"/>
    </xf>
    <xf numFmtId="166" fontId="21" fillId="2" borderId="10" xfId="0" applyNumberFormat="1" applyFont="1" applyFill="1" applyBorder="1" applyAlignment="1">
      <alignment horizontal="center"/>
    </xf>
    <xf numFmtId="166" fontId="21" fillId="2" borderId="4" xfId="0" applyNumberFormat="1" applyFont="1" applyFill="1" applyBorder="1" applyAlignment="1">
      <alignment horizontal="center"/>
    </xf>
    <xf numFmtId="166" fontId="21" fillId="2" borderId="11" xfId="0" applyNumberFormat="1" applyFont="1" applyFill="1" applyBorder="1" applyAlignment="1">
      <alignment horizontal="center"/>
    </xf>
    <xf numFmtId="166" fontId="21" fillId="2" borderId="12" xfId="0" applyNumberFormat="1" applyFont="1" applyFill="1" applyBorder="1" applyAlignment="1">
      <alignment horizont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13" xfId="0" applyFont="1" applyBorder="1" applyAlignment="1">
      <alignment horizontal="center" vertical="center"/>
    </xf>
    <xf numFmtId="0" fontId="23" fillId="4" borderId="0" xfId="0" applyFont="1" applyFill="1" applyBorder="1" applyAlignment="1"/>
    <xf numFmtId="0" fontId="1" fillId="0" borderId="0" xfId="0" applyFont="1" applyBorder="1" applyAlignment="1">
      <alignment horizontal="left"/>
    </xf>
    <xf numFmtId="0" fontId="29" fillId="0" borderId="4"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5" xfId="0" applyFont="1" applyFill="1" applyBorder="1" applyAlignment="1">
      <alignment horizontal="center" vertical="center"/>
    </xf>
    <xf numFmtId="0" fontId="21" fillId="2" borderId="16" xfId="0" applyFont="1" applyFill="1" applyBorder="1" applyAlignment="1"/>
    <xf numFmtId="0" fontId="21" fillId="0" borderId="17" xfId="0" applyFont="1" applyBorder="1" applyAlignment="1"/>
    <xf numFmtId="0" fontId="21" fillId="0" borderId="18" xfId="0" applyFont="1" applyBorder="1" applyAlignment="1"/>
    <xf numFmtId="0" fontId="21" fillId="2" borderId="20" xfId="0" applyFont="1" applyFill="1" applyBorder="1" applyAlignment="1"/>
    <xf numFmtId="0" fontId="21" fillId="2" borderId="20" xfId="0" applyFont="1" applyFill="1" applyBorder="1" applyAlignment="1">
      <alignment wrapText="1"/>
    </xf>
    <xf numFmtId="0" fontId="21" fillId="0" borderId="21" xfId="0" applyFont="1" applyBorder="1" applyAlignment="1"/>
    <xf numFmtId="0" fontId="21" fillId="0" borderId="22" xfId="0" applyFont="1" applyBorder="1" applyAlignment="1"/>
    <xf numFmtId="0" fontId="21" fillId="0" borderId="23" xfId="0" applyFont="1" applyBorder="1" applyAlignment="1"/>
    <xf numFmtId="0" fontId="21" fillId="0" borderId="24" xfId="0" applyFont="1" applyBorder="1" applyAlignment="1"/>
    <xf numFmtId="0" fontId="21" fillId="2" borderId="19" xfId="0" applyFont="1" applyFill="1" applyBorder="1" applyAlignment="1"/>
    <xf numFmtId="0" fontId="26" fillId="0" borderId="0" xfId="0" applyFont="1"/>
    <xf numFmtId="0" fontId="29" fillId="0" borderId="12" xfId="0" applyFont="1" applyFill="1" applyBorder="1" applyAlignment="1">
      <alignment horizontal="center" vertical="center"/>
    </xf>
    <xf numFmtId="0" fontId="29" fillId="0" borderId="14" xfId="0" applyFont="1" applyFill="1" applyBorder="1" applyAlignment="1">
      <alignment horizontal="center" vertical="center"/>
    </xf>
    <xf numFmtId="0" fontId="26" fillId="0" borderId="0" xfId="0" applyFont="1" applyBorder="1" applyAlignment="1"/>
    <xf numFmtId="0" fontId="26" fillId="0" borderId="0" xfId="0" applyFont="1" applyBorder="1" applyAlignment="1">
      <alignment horizontal="left"/>
    </xf>
    <xf numFmtId="43" fontId="30" fillId="0" borderId="0" xfId="2" applyFont="1" applyBorder="1" applyAlignment="1"/>
    <xf numFmtId="0" fontId="30" fillId="0" borderId="0" xfId="0" applyFont="1" applyBorder="1" applyAlignment="1"/>
    <xf numFmtId="43" fontId="30" fillId="0" borderId="0" xfId="2" applyFont="1" applyBorder="1" applyAlignment="1">
      <alignment horizontal="left"/>
    </xf>
    <xf numFmtId="0" fontId="30" fillId="0" borderId="0" xfId="0" applyFont="1" applyBorder="1" applyAlignment="1">
      <alignment horizontal="left"/>
    </xf>
    <xf numFmtId="43" fontId="30" fillId="5" borderId="0" xfId="2" applyFont="1" applyFill="1" applyAlignment="1"/>
    <xf numFmtId="0" fontId="30" fillId="5" borderId="0" xfId="0" applyFont="1" applyFill="1" applyAlignment="1"/>
    <xf numFmtId="43" fontId="30" fillId="0" borderId="0" xfId="2" applyFont="1" applyAlignment="1"/>
    <xf numFmtId="43" fontId="30" fillId="0" borderId="0" xfId="2" applyFont="1" applyFill="1" applyBorder="1" applyAlignment="1"/>
    <xf numFmtId="0" fontId="30" fillId="0" borderId="0" xfId="0" applyFont="1" applyFill="1" applyBorder="1" applyAlignment="1"/>
    <xf numFmtId="43" fontId="31" fillId="0" borderId="0" xfId="2" applyFont="1" applyBorder="1" applyAlignment="1"/>
    <xf numFmtId="0" fontId="21" fillId="0" borderId="0" xfId="0" applyFont="1"/>
    <xf numFmtId="17" fontId="3" fillId="0" borderId="0" xfId="0" applyNumberFormat="1" applyFont="1"/>
    <xf numFmtId="17" fontId="22" fillId="0" borderId="0" xfId="0" applyNumberFormat="1" applyFont="1"/>
    <xf numFmtId="0" fontId="1" fillId="0" borderId="0" xfId="0" applyFont="1" applyAlignment="1">
      <alignment horizontal="left"/>
    </xf>
    <xf numFmtId="0" fontId="23" fillId="4" borderId="0" xfId="0" applyFont="1" applyFill="1"/>
    <xf numFmtId="0" fontId="21" fillId="2" borderId="25" xfId="0" applyFont="1" applyFill="1" applyBorder="1"/>
    <xf numFmtId="0" fontId="21" fillId="2" borderId="26" xfId="0" applyFont="1" applyFill="1" applyBorder="1"/>
    <xf numFmtId="0" fontId="21" fillId="2" borderId="26" xfId="0" applyFont="1" applyFill="1" applyBorder="1" applyAlignment="1">
      <alignment wrapText="1"/>
    </xf>
    <xf numFmtId="0" fontId="1" fillId="0" borderId="0" xfId="0" applyFont="1" applyFill="1"/>
    <xf numFmtId="0" fontId="21" fillId="0" borderId="0" xfId="0" applyFont="1" applyAlignment="1">
      <alignment horizontal="center"/>
    </xf>
    <xf numFmtId="0" fontId="1" fillId="0" borderId="5" xfId="0" applyFont="1" applyFill="1" applyBorder="1"/>
    <xf numFmtId="167" fontId="1" fillId="0" borderId="0" xfId="2" applyNumberFormat="1" applyFont="1" applyFill="1"/>
    <xf numFmtId="0" fontId="21" fillId="0" borderId="0" xfId="0" applyFont="1" applyFill="1" applyBorder="1"/>
    <xf numFmtId="0" fontId="21" fillId="2" borderId="27" xfId="0" applyFont="1" applyFill="1" applyBorder="1"/>
    <xf numFmtId="0" fontId="32" fillId="0" borderId="6" xfId="0" applyFont="1" applyFill="1" applyBorder="1" applyAlignment="1">
      <alignment horizontal="center"/>
    </xf>
    <xf numFmtId="0" fontId="32" fillId="0" borderId="0" xfId="0" applyFont="1" applyFill="1" applyBorder="1" applyAlignment="1">
      <alignment horizontal="center"/>
    </xf>
    <xf numFmtId="0" fontId="32" fillId="0" borderId="7" xfId="0" applyFont="1" applyFill="1" applyBorder="1" applyAlignment="1">
      <alignment horizontal="center"/>
    </xf>
    <xf numFmtId="165" fontId="21" fillId="2" borderId="28" xfId="0" applyNumberFormat="1" applyFont="1" applyFill="1" applyBorder="1" applyAlignment="1">
      <alignment horizontal="center"/>
    </xf>
    <xf numFmtId="165" fontId="21" fillId="2" borderId="29" xfId="0" applyNumberFormat="1" applyFont="1" applyFill="1" applyBorder="1" applyAlignment="1">
      <alignment horizontal="center"/>
    </xf>
    <xf numFmtId="165" fontId="21" fillId="2" borderId="30" xfId="0" applyNumberFormat="1" applyFont="1" applyFill="1" applyBorder="1" applyAlignment="1">
      <alignment horizontal="center"/>
    </xf>
    <xf numFmtId="165" fontId="21" fillId="2" borderId="31" xfId="0" applyNumberFormat="1" applyFont="1" applyFill="1" applyBorder="1" applyAlignment="1">
      <alignment horizontal="center"/>
    </xf>
    <xf numFmtId="165" fontId="21" fillId="2" borderId="32" xfId="0" applyNumberFormat="1" applyFont="1" applyFill="1" applyBorder="1" applyAlignment="1">
      <alignment horizontal="center"/>
    </xf>
    <xf numFmtId="165" fontId="21" fillId="2" borderId="8" xfId="0" applyNumberFormat="1" applyFont="1" applyFill="1" applyBorder="1" applyAlignment="1">
      <alignment horizontal="center"/>
    </xf>
    <xf numFmtId="165" fontId="21" fillId="2" borderId="10" xfId="0" applyNumberFormat="1" applyFont="1" applyFill="1" applyBorder="1" applyAlignment="1">
      <alignment horizontal="center"/>
    </xf>
    <xf numFmtId="0" fontId="21" fillId="0" borderId="8" xfId="0" applyFont="1" applyBorder="1" applyAlignment="1">
      <alignment horizontal="center"/>
    </xf>
    <xf numFmtId="165" fontId="21" fillId="2" borderId="9" xfId="0" applyNumberFormat="1" applyFont="1" applyFill="1" applyBorder="1" applyAlignment="1">
      <alignment horizontal="center"/>
    </xf>
    <xf numFmtId="0" fontId="32" fillId="0" borderId="4" xfId="0" applyFont="1" applyFill="1" applyBorder="1" applyAlignment="1">
      <alignment horizontal="center"/>
    </xf>
    <xf numFmtId="0" fontId="32" fillId="0" borderId="11" xfId="0" applyFont="1" applyFill="1" applyBorder="1" applyAlignment="1">
      <alignment horizontal="center"/>
    </xf>
    <xf numFmtId="0" fontId="32" fillId="0" borderId="12" xfId="0" applyFont="1" applyFill="1" applyBorder="1" applyAlignment="1">
      <alignment horizontal="center"/>
    </xf>
    <xf numFmtId="0" fontId="34" fillId="0" borderId="4" xfId="0" applyFont="1" applyFill="1" applyBorder="1" applyAlignment="1">
      <alignment horizontal="center"/>
    </xf>
    <xf numFmtId="0" fontId="34" fillId="0" borderId="12" xfId="0" applyFont="1" applyFill="1" applyBorder="1" applyAlignment="1">
      <alignment horizontal="center"/>
    </xf>
    <xf numFmtId="0" fontId="34" fillId="0" borderId="6" xfId="0" applyFont="1" applyFill="1" applyBorder="1" applyAlignment="1">
      <alignment horizontal="center"/>
    </xf>
    <xf numFmtId="0" fontId="34" fillId="0" borderId="7" xfId="0" applyFont="1" applyFill="1"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0" fontId="1" fillId="0" borderId="0" xfId="0" applyFont="1" applyBorder="1"/>
    <xf numFmtId="0" fontId="21" fillId="0" borderId="0" xfId="0" applyFont="1" applyBorder="1" applyAlignment="1">
      <alignment horizontal="center"/>
    </xf>
    <xf numFmtId="0" fontId="21" fillId="0" borderId="0" xfId="0" applyFont="1" applyBorder="1"/>
    <xf numFmtId="0" fontId="1" fillId="0" borderId="0" xfId="0" applyFont="1" applyFill="1" applyBorder="1"/>
    <xf numFmtId="167" fontId="1" fillId="0" borderId="0" xfId="2" applyNumberFormat="1" applyFont="1" applyFill="1" applyBorder="1"/>
    <xf numFmtId="0" fontId="24" fillId="0" borderId="0" xfId="0" applyFont="1" applyAlignment="1">
      <alignment horizontal="left" wrapText="1"/>
    </xf>
    <xf numFmtId="0" fontId="21" fillId="0" borderId="8" xfId="0" applyFont="1" applyBorder="1" applyAlignment="1">
      <alignment horizontal="center"/>
    </xf>
    <xf numFmtId="0" fontId="21" fillId="0" borderId="9" xfId="0" applyFont="1" applyBorder="1" applyAlignment="1">
      <alignment horizontal="center"/>
    </xf>
    <xf numFmtId="0" fontId="21" fillId="0" borderId="10" xfId="0" applyFont="1" applyBorder="1" applyAlignment="1">
      <alignment horizontal="center"/>
    </xf>
    <xf numFmtId="0" fontId="21" fillId="0" borderId="4"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0" fontId="24" fillId="0" borderId="0" xfId="0" applyFont="1" applyBorder="1" applyAlignment="1">
      <alignment horizontal="left" wrapText="1"/>
    </xf>
  </cellXfs>
  <cellStyles count="3">
    <cellStyle name="Comma" xfId="2" builtinId="3"/>
    <cellStyle name="Normal" xfId="0" builtinId="0"/>
    <cellStyle name="Normal 2" xfId="1" xr:uid="{00000000-0005-0000-0000-000001000000}"/>
  </cellStyles>
  <dxfs count="344">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
      <fill>
        <patternFill>
          <bgColor indexed="11"/>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22"/>
        </patternFill>
      </fill>
    </dxf>
    <dxf>
      <font>
        <color rgb="FF9C0006"/>
      </font>
      <fill>
        <patternFill>
          <bgColor rgb="FFFFC7CE"/>
        </patternFill>
      </fill>
    </dxf>
    <dxf>
      <font>
        <color rgb="FF9C0006"/>
      </font>
      <fill>
        <patternFill>
          <bgColor rgb="FFFFC7CE"/>
        </patternFill>
      </fill>
    </dxf>
    <dxf>
      <font>
        <b/>
        <i/>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404812</xdr:colOff>
      <xdr:row>0</xdr:row>
      <xdr:rowOff>142875</xdr:rowOff>
    </xdr:from>
    <xdr:ext cx="5786218" cy="1619250"/>
    <xdr:pic>
      <xdr:nvPicPr>
        <xdr:cNvPr id="2" name="Picture 1">
          <a:extLst>
            <a:ext uri="{FF2B5EF4-FFF2-40B4-BE49-F238E27FC236}">
              <a16:creationId xmlns:a16="http://schemas.microsoft.com/office/drawing/2014/main" id="{0B5F7963-26B3-4B02-866E-6EB020D310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4812" y="142875"/>
          <a:ext cx="5786218" cy="16192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4277591</xdr:colOff>
      <xdr:row>0</xdr:row>
      <xdr:rowOff>701386</xdr:rowOff>
    </xdr:to>
    <xdr:grpSp>
      <xdr:nvGrpSpPr>
        <xdr:cNvPr id="2" name="Group 1">
          <a:extLst>
            <a:ext uri="{FF2B5EF4-FFF2-40B4-BE49-F238E27FC236}">
              <a16:creationId xmlns:a16="http://schemas.microsoft.com/office/drawing/2014/main" id="{2A10C41C-3731-4EB0-853D-DE916CAF5A54}"/>
            </a:ext>
          </a:extLst>
        </xdr:cNvPr>
        <xdr:cNvGrpSpPr/>
      </xdr:nvGrpSpPr>
      <xdr:grpSpPr bwMode="auto">
        <a:xfrm>
          <a:off x="0" y="0"/>
          <a:ext cx="4277591" cy="701386"/>
          <a:chOff x="0" y="0"/>
          <a:chExt cx="7639" cy="684"/>
        </a:xfrm>
      </xdr:grpSpPr>
      <xdr:sp macro="" textlink="">
        <xdr:nvSpPr>
          <xdr:cNvPr id="3" name="Freeform 5">
            <a:extLst>
              <a:ext uri="{FF2B5EF4-FFF2-40B4-BE49-F238E27FC236}">
                <a16:creationId xmlns:a16="http://schemas.microsoft.com/office/drawing/2014/main" id="{FDF3862C-E1A0-41B2-93E6-6F3A3675C756}"/>
              </a:ext>
            </a:extLst>
          </xdr:cNvPr>
          <xdr:cNvSpPr>
            <a:spLocks noEditPoints="1"/>
          </xdr:cNvSpPr>
        </xdr:nvSpPr>
        <xdr:spPr bwMode="auto">
          <a:xfrm>
            <a:off x="4152" y="374"/>
            <a:ext cx="1406" cy="306"/>
          </a:xfrm>
          <a:custGeom>
            <a:avLst/>
            <a:gdLst>
              <a:gd name="T0" fmla="*/ 103 w 787"/>
              <a:gd name="T1" fmla="*/ 167 h 170"/>
              <a:gd name="T2" fmla="*/ 27 w 787"/>
              <a:gd name="T3" fmla="*/ 3 h 170"/>
              <a:gd name="T4" fmla="*/ 36 w 787"/>
              <a:gd name="T5" fmla="*/ 167 h 170"/>
              <a:gd name="T6" fmla="*/ 62 w 787"/>
              <a:gd name="T7" fmla="*/ 131 h 170"/>
              <a:gd name="T8" fmla="*/ 42 w 787"/>
              <a:gd name="T9" fmla="*/ 109 h 170"/>
              <a:gd name="T10" fmla="*/ 59 w 787"/>
              <a:gd name="T11" fmla="*/ 109 h 170"/>
              <a:gd name="T12" fmla="*/ 114 w 787"/>
              <a:gd name="T13" fmla="*/ 167 h 170"/>
              <a:gd name="T14" fmla="*/ 211 w 787"/>
              <a:gd name="T15" fmla="*/ 85 h 170"/>
              <a:gd name="T16" fmla="*/ 114 w 787"/>
              <a:gd name="T17" fmla="*/ 3 h 170"/>
              <a:gd name="T18" fmla="*/ 173 w 787"/>
              <a:gd name="T19" fmla="*/ 85 h 170"/>
              <a:gd name="T20" fmla="*/ 151 w 787"/>
              <a:gd name="T21" fmla="*/ 139 h 170"/>
              <a:gd name="T22" fmla="*/ 157 w 787"/>
              <a:gd name="T23" fmla="*/ 31 h 170"/>
              <a:gd name="T24" fmla="*/ 254 w 787"/>
              <a:gd name="T25" fmla="*/ 3 h 170"/>
              <a:gd name="T26" fmla="*/ 241 w 787"/>
              <a:gd name="T27" fmla="*/ 167 h 170"/>
              <a:gd name="T28" fmla="*/ 319 w 787"/>
              <a:gd name="T29" fmla="*/ 3 h 170"/>
              <a:gd name="T30" fmla="*/ 268 w 787"/>
              <a:gd name="T31" fmla="*/ 139 h 170"/>
              <a:gd name="T32" fmla="*/ 331 w 787"/>
              <a:gd name="T33" fmla="*/ 167 h 170"/>
              <a:gd name="T34" fmla="*/ 369 w 787"/>
              <a:gd name="T35" fmla="*/ 3 h 170"/>
              <a:gd name="T36" fmla="*/ 331 w 787"/>
              <a:gd name="T37" fmla="*/ 167 h 170"/>
              <a:gd name="T38" fmla="*/ 428 w 787"/>
              <a:gd name="T39" fmla="*/ 29 h 170"/>
              <a:gd name="T40" fmla="*/ 440 w 787"/>
              <a:gd name="T41" fmla="*/ 54 h 170"/>
              <a:gd name="T42" fmla="*/ 469 w 787"/>
              <a:gd name="T43" fmla="*/ 44 h 170"/>
              <a:gd name="T44" fmla="*/ 384 w 787"/>
              <a:gd name="T45" fmla="*/ 44 h 170"/>
              <a:gd name="T46" fmla="*/ 437 w 787"/>
              <a:gd name="T47" fmla="*/ 128 h 170"/>
              <a:gd name="T48" fmla="*/ 412 w 787"/>
              <a:gd name="T49" fmla="*/ 120 h 170"/>
              <a:gd name="T50" fmla="*/ 381 w 787"/>
              <a:gd name="T51" fmla="*/ 113 h 170"/>
              <a:gd name="T52" fmla="*/ 427 w 787"/>
              <a:gd name="T53" fmla="*/ 170 h 170"/>
              <a:gd name="T54" fmla="*/ 442 w 787"/>
              <a:gd name="T55" fmla="*/ 73 h 170"/>
              <a:gd name="T56" fmla="*/ 532 w 787"/>
              <a:gd name="T57" fmla="*/ 170 h 170"/>
              <a:gd name="T58" fmla="*/ 532 w 787"/>
              <a:gd name="T59" fmla="*/ 0 h 170"/>
              <a:gd name="T60" fmla="*/ 532 w 787"/>
              <a:gd name="T61" fmla="*/ 170 h 170"/>
              <a:gd name="T62" fmla="*/ 519 w 787"/>
              <a:gd name="T63" fmla="*/ 85 h 170"/>
              <a:gd name="T64" fmla="*/ 545 w 787"/>
              <a:gd name="T65" fmla="*/ 85 h 170"/>
              <a:gd name="T66" fmla="*/ 690 w 787"/>
              <a:gd name="T67" fmla="*/ 167 h 170"/>
              <a:gd name="T68" fmla="*/ 689 w 787"/>
              <a:gd name="T69" fmla="*/ 50 h 170"/>
              <a:gd name="T70" fmla="*/ 598 w 787"/>
              <a:gd name="T71" fmla="*/ 3 h 170"/>
              <a:gd name="T72" fmla="*/ 635 w 787"/>
              <a:gd name="T73" fmla="*/ 167 h 170"/>
              <a:gd name="T74" fmla="*/ 638 w 787"/>
              <a:gd name="T75" fmla="*/ 101 h 170"/>
              <a:gd name="T76" fmla="*/ 690 w 787"/>
              <a:gd name="T77" fmla="*/ 167 h 170"/>
              <a:gd name="T78" fmla="*/ 640 w 787"/>
              <a:gd name="T79" fmla="*/ 30 h 170"/>
              <a:gd name="T80" fmla="*/ 638 w 787"/>
              <a:gd name="T81" fmla="*/ 79 h 170"/>
              <a:gd name="T82" fmla="*/ 635 w 787"/>
              <a:gd name="T83" fmla="*/ 30 h 170"/>
              <a:gd name="T84" fmla="*/ 743 w 787"/>
              <a:gd name="T85" fmla="*/ 29 h 170"/>
              <a:gd name="T86" fmla="*/ 756 w 787"/>
              <a:gd name="T87" fmla="*/ 54 h 170"/>
              <a:gd name="T88" fmla="*/ 784 w 787"/>
              <a:gd name="T89" fmla="*/ 44 h 170"/>
              <a:gd name="T90" fmla="*/ 699 w 787"/>
              <a:gd name="T91" fmla="*/ 44 h 170"/>
              <a:gd name="T92" fmla="*/ 752 w 787"/>
              <a:gd name="T93" fmla="*/ 128 h 170"/>
              <a:gd name="T94" fmla="*/ 727 w 787"/>
              <a:gd name="T95" fmla="*/ 120 h 170"/>
              <a:gd name="T96" fmla="*/ 697 w 787"/>
              <a:gd name="T97" fmla="*/ 113 h 170"/>
              <a:gd name="T98" fmla="*/ 742 w 787"/>
              <a:gd name="T99" fmla="*/ 170 h 170"/>
              <a:gd name="T100" fmla="*/ 758 w 787"/>
              <a:gd name="T101" fmla="*/ 73 h 1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87" h="170">
                <a:moveTo>
                  <a:pt x="65" y="167"/>
                </a:moveTo>
                <a:lnTo>
                  <a:pt x="103" y="167"/>
                </a:lnTo>
                <a:lnTo>
                  <a:pt x="79" y="3"/>
                </a:lnTo>
                <a:lnTo>
                  <a:pt x="27" y="3"/>
                </a:lnTo>
                <a:lnTo>
                  <a:pt x="0" y="167"/>
                </a:lnTo>
                <a:lnTo>
                  <a:pt x="36" y="167"/>
                </a:lnTo>
                <a:lnTo>
                  <a:pt x="40" y="131"/>
                </a:lnTo>
                <a:lnTo>
                  <a:pt x="62" y="131"/>
                </a:lnTo>
                <a:lnTo>
                  <a:pt x="65" y="167"/>
                </a:lnTo>
                <a:close/>
                <a:moveTo>
                  <a:pt x="42" y="109"/>
                </a:moveTo>
                <a:lnTo>
                  <a:pt x="51" y="31"/>
                </a:lnTo>
                <a:lnTo>
                  <a:pt x="59" y="109"/>
                </a:lnTo>
                <a:lnTo>
                  <a:pt x="42" y="109"/>
                </a:lnTo>
                <a:close/>
                <a:moveTo>
                  <a:pt x="114" y="167"/>
                </a:moveTo>
                <a:lnTo>
                  <a:pt x="161" y="167"/>
                </a:lnTo>
                <a:cubicBezTo>
                  <a:pt x="194" y="167"/>
                  <a:pt x="211" y="141"/>
                  <a:pt x="211" y="85"/>
                </a:cubicBezTo>
                <a:cubicBezTo>
                  <a:pt x="211" y="29"/>
                  <a:pt x="194" y="3"/>
                  <a:pt x="161" y="3"/>
                </a:cubicBezTo>
                <a:lnTo>
                  <a:pt x="114" y="3"/>
                </a:lnTo>
                <a:lnTo>
                  <a:pt x="114" y="167"/>
                </a:lnTo>
                <a:close/>
                <a:moveTo>
                  <a:pt x="173" y="85"/>
                </a:moveTo>
                <a:cubicBezTo>
                  <a:pt x="173" y="129"/>
                  <a:pt x="167" y="139"/>
                  <a:pt x="157" y="139"/>
                </a:cubicBezTo>
                <a:lnTo>
                  <a:pt x="151" y="139"/>
                </a:lnTo>
                <a:lnTo>
                  <a:pt x="151" y="31"/>
                </a:lnTo>
                <a:lnTo>
                  <a:pt x="157" y="31"/>
                </a:lnTo>
                <a:cubicBezTo>
                  <a:pt x="167" y="31"/>
                  <a:pt x="173" y="40"/>
                  <a:pt x="173" y="85"/>
                </a:cubicBezTo>
                <a:close/>
                <a:moveTo>
                  <a:pt x="254" y="3"/>
                </a:moveTo>
                <a:lnTo>
                  <a:pt x="216" y="3"/>
                </a:lnTo>
                <a:lnTo>
                  <a:pt x="241" y="167"/>
                </a:lnTo>
                <a:lnTo>
                  <a:pt x="292" y="167"/>
                </a:lnTo>
                <a:lnTo>
                  <a:pt x="319" y="3"/>
                </a:lnTo>
                <a:lnTo>
                  <a:pt x="284" y="3"/>
                </a:lnTo>
                <a:lnTo>
                  <a:pt x="268" y="139"/>
                </a:lnTo>
                <a:lnTo>
                  <a:pt x="254" y="3"/>
                </a:lnTo>
                <a:close/>
                <a:moveTo>
                  <a:pt x="331" y="167"/>
                </a:moveTo>
                <a:lnTo>
                  <a:pt x="369" y="167"/>
                </a:lnTo>
                <a:lnTo>
                  <a:pt x="369" y="3"/>
                </a:lnTo>
                <a:lnTo>
                  <a:pt x="331" y="3"/>
                </a:lnTo>
                <a:lnTo>
                  <a:pt x="331" y="167"/>
                </a:lnTo>
                <a:close/>
                <a:moveTo>
                  <a:pt x="418" y="41"/>
                </a:moveTo>
                <a:cubicBezTo>
                  <a:pt x="418" y="32"/>
                  <a:pt x="423" y="29"/>
                  <a:pt x="428" y="29"/>
                </a:cubicBezTo>
                <a:cubicBezTo>
                  <a:pt x="437" y="29"/>
                  <a:pt x="440" y="37"/>
                  <a:pt x="440" y="47"/>
                </a:cubicBezTo>
                <a:lnTo>
                  <a:pt x="440" y="54"/>
                </a:lnTo>
                <a:lnTo>
                  <a:pt x="469" y="53"/>
                </a:lnTo>
                <a:lnTo>
                  <a:pt x="469" y="44"/>
                </a:lnTo>
                <a:cubicBezTo>
                  <a:pt x="467" y="10"/>
                  <a:pt x="450" y="0"/>
                  <a:pt x="427" y="0"/>
                </a:cubicBezTo>
                <a:cubicBezTo>
                  <a:pt x="398" y="0"/>
                  <a:pt x="384" y="19"/>
                  <a:pt x="384" y="44"/>
                </a:cubicBezTo>
                <a:cubicBezTo>
                  <a:pt x="384" y="67"/>
                  <a:pt x="394" y="81"/>
                  <a:pt x="412" y="96"/>
                </a:cubicBezTo>
                <a:cubicBezTo>
                  <a:pt x="424" y="107"/>
                  <a:pt x="437" y="117"/>
                  <a:pt x="437" y="128"/>
                </a:cubicBezTo>
                <a:cubicBezTo>
                  <a:pt x="437" y="136"/>
                  <a:pt x="433" y="141"/>
                  <a:pt x="426" y="141"/>
                </a:cubicBezTo>
                <a:cubicBezTo>
                  <a:pt x="418" y="141"/>
                  <a:pt x="412" y="136"/>
                  <a:pt x="412" y="120"/>
                </a:cubicBezTo>
                <a:lnTo>
                  <a:pt x="411" y="112"/>
                </a:lnTo>
                <a:lnTo>
                  <a:pt x="381" y="113"/>
                </a:lnTo>
                <a:lnTo>
                  <a:pt x="382" y="126"/>
                </a:lnTo>
                <a:cubicBezTo>
                  <a:pt x="384" y="160"/>
                  <a:pt x="405" y="170"/>
                  <a:pt x="427" y="170"/>
                </a:cubicBezTo>
                <a:cubicBezTo>
                  <a:pt x="458" y="170"/>
                  <a:pt x="471" y="151"/>
                  <a:pt x="471" y="124"/>
                </a:cubicBezTo>
                <a:cubicBezTo>
                  <a:pt x="471" y="99"/>
                  <a:pt x="457" y="87"/>
                  <a:pt x="442" y="73"/>
                </a:cubicBezTo>
                <a:cubicBezTo>
                  <a:pt x="425" y="57"/>
                  <a:pt x="418" y="52"/>
                  <a:pt x="418" y="41"/>
                </a:cubicBezTo>
                <a:moveTo>
                  <a:pt x="532" y="170"/>
                </a:moveTo>
                <a:cubicBezTo>
                  <a:pt x="566" y="170"/>
                  <a:pt x="583" y="147"/>
                  <a:pt x="583" y="85"/>
                </a:cubicBezTo>
                <a:cubicBezTo>
                  <a:pt x="583" y="23"/>
                  <a:pt x="566" y="0"/>
                  <a:pt x="532" y="0"/>
                </a:cubicBezTo>
                <a:cubicBezTo>
                  <a:pt x="499" y="0"/>
                  <a:pt x="481" y="23"/>
                  <a:pt x="481" y="85"/>
                </a:cubicBezTo>
                <a:cubicBezTo>
                  <a:pt x="481" y="147"/>
                  <a:pt x="499" y="170"/>
                  <a:pt x="532" y="170"/>
                </a:cubicBezTo>
                <a:close/>
                <a:moveTo>
                  <a:pt x="532" y="141"/>
                </a:moveTo>
                <a:cubicBezTo>
                  <a:pt x="524" y="141"/>
                  <a:pt x="519" y="132"/>
                  <a:pt x="519" y="85"/>
                </a:cubicBezTo>
                <a:cubicBezTo>
                  <a:pt x="519" y="38"/>
                  <a:pt x="524" y="29"/>
                  <a:pt x="532" y="29"/>
                </a:cubicBezTo>
                <a:cubicBezTo>
                  <a:pt x="540" y="29"/>
                  <a:pt x="545" y="38"/>
                  <a:pt x="545" y="85"/>
                </a:cubicBezTo>
                <a:cubicBezTo>
                  <a:pt x="545" y="132"/>
                  <a:pt x="540" y="141"/>
                  <a:pt x="532" y="141"/>
                </a:cubicBezTo>
                <a:close/>
                <a:moveTo>
                  <a:pt x="690" y="167"/>
                </a:moveTo>
                <a:lnTo>
                  <a:pt x="671" y="92"/>
                </a:lnTo>
                <a:cubicBezTo>
                  <a:pt x="683" y="84"/>
                  <a:pt x="689" y="68"/>
                  <a:pt x="689" y="50"/>
                </a:cubicBezTo>
                <a:cubicBezTo>
                  <a:pt x="689" y="19"/>
                  <a:pt x="672" y="3"/>
                  <a:pt x="646" y="3"/>
                </a:cubicBezTo>
                <a:lnTo>
                  <a:pt x="598" y="3"/>
                </a:lnTo>
                <a:lnTo>
                  <a:pt x="598" y="167"/>
                </a:lnTo>
                <a:lnTo>
                  <a:pt x="635" y="167"/>
                </a:lnTo>
                <a:lnTo>
                  <a:pt x="635" y="101"/>
                </a:lnTo>
                <a:lnTo>
                  <a:pt x="638" y="101"/>
                </a:lnTo>
                <a:lnTo>
                  <a:pt x="653" y="167"/>
                </a:lnTo>
                <a:lnTo>
                  <a:pt x="690" y="167"/>
                </a:lnTo>
                <a:close/>
                <a:moveTo>
                  <a:pt x="635" y="30"/>
                </a:moveTo>
                <a:lnTo>
                  <a:pt x="640" y="30"/>
                </a:lnTo>
                <a:cubicBezTo>
                  <a:pt x="646" y="30"/>
                  <a:pt x="652" y="34"/>
                  <a:pt x="652" y="55"/>
                </a:cubicBezTo>
                <a:cubicBezTo>
                  <a:pt x="652" y="76"/>
                  <a:pt x="645" y="79"/>
                  <a:pt x="638" y="79"/>
                </a:cubicBezTo>
                <a:lnTo>
                  <a:pt x="635" y="79"/>
                </a:lnTo>
                <a:lnTo>
                  <a:pt x="635" y="30"/>
                </a:lnTo>
                <a:close/>
                <a:moveTo>
                  <a:pt x="733" y="41"/>
                </a:moveTo>
                <a:cubicBezTo>
                  <a:pt x="733" y="32"/>
                  <a:pt x="738" y="29"/>
                  <a:pt x="743" y="29"/>
                </a:cubicBezTo>
                <a:cubicBezTo>
                  <a:pt x="752" y="29"/>
                  <a:pt x="755" y="37"/>
                  <a:pt x="756" y="47"/>
                </a:cubicBezTo>
                <a:lnTo>
                  <a:pt x="756" y="54"/>
                </a:lnTo>
                <a:lnTo>
                  <a:pt x="785" y="53"/>
                </a:lnTo>
                <a:lnTo>
                  <a:pt x="784" y="44"/>
                </a:lnTo>
                <a:cubicBezTo>
                  <a:pt x="783" y="10"/>
                  <a:pt x="765" y="0"/>
                  <a:pt x="743" y="0"/>
                </a:cubicBezTo>
                <a:cubicBezTo>
                  <a:pt x="713" y="0"/>
                  <a:pt x="699" y="19"/>
                  <a:pt x="699" y="44"/>
                </a:cubicBezTo>
                <a:cubicBezTo>
                  <a:pt x="699" y="67"/>
                  <a:pt x="710" y="81"/>
                  <a:pt x="727" y="96"/>
                </a:cubicBezTo>
                <a:cubicBezTo>
                  <a:pt x="739" y="107"/>
                  <a:pt x="752" y="117"/>
                  <a:pt x="752" y="128"/>
                </a:cubicBezTo>
                <a:cubicBezTo>
                  <a:pt x="752" y="136"/>
                  <a:pt x="749" y="141"/>
                  <a:pt x="742" y="141"/>
                </a:cubicBezTo>
                <a:cubicBezTo>
                  <a:pt x="734" y="141"/>
                  <a:pt x="728" y="136"/>
                  <a:pt x="727" y="120"/>
                </a:cubicBezTo>
                <a:lnTo>
                  <a:pt x="727" y="112"/>
                </a:lnTo>
                <a:lnTo>
                  <a:pt x="697" y="113"/>
                </a:lnTo>
                <a:lnTo>
                  <a:pt x="698" y="126"/>
                </a:lnTo>
                <a:cubicBezTo>
                  <a:pt x="699" y="160"/>
                  <a:pt x="720" y="170"/>
                  <a:pt x="742" y="170"/>
                </a:cubicBezTo>
                <a:cubicBezTo>
                  <a:pt x="773" y="170"/>
                  <a:pt x="787" y="151"/>
                  <a:pt x="787" y="124"/>
                </a:cubicBezTo>
                <a:cubicBezTo>
                  <a:pt x="787" y="99"/>
                  <a:pt x="773" y="87"/>
                  <a:pt x="758" y="73"/>
                </a:cubicBezTo>
                <a:cubicBezTo>
                  <a:pt x="740" y="57"/>
                  <a:pt x="733" y="52"/>
                  <a:pt x="733" y="41"/>
                </a:cubicBezTo>
              </a:path>
            </a:pathLst>
          </a:custGeom>
          <a:solidFill>
            <a:srgbClr val="211D1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4" name="Freeform 6">
            <a:extLst>
              <a:ext uri="{FF2B5EF4-FFF2-40B4-BE49-F238E27FC236}">
                <a16:creationId xmlns:a16="http://schemas.microsoft.com/office/drawing/2014/main" id="{00C88F28-8225-4823-B41E-808CB01E9E5E}"/>
              </a:ext>
            </a:extLst>
          </xdr:cNvPr>
          <xdr:cNvSpPr>
            <a:spLocks noEditPoints="1"/>
          </xdr:cNvSpPr>
        </xdr:nvSpPr>
        <xdr:spPr bwMode="auto">
          <a:xfrm>
            <a:off x="4157" y="5"/>
            <a:ext cx="1017" cy="304"/>
          </a:xfrm>
          <a:custGeom>
            <a:avLst/>
            <a:gdLst>
              <a:gd name="T0" fmla="*/ 92 w 569"/>
              <a:gd name="T1" fmla="*/ 43 h 169"/>
              <a:gd name="T2" fmla="*/ 0 w 569"/>
              <a:gd name="T3" fmla="*/ 84 h 169"/>
              <a:gd name="T4" fmla="*/ 73 w 569"/>
              <a:gd name="T5" fmla="*/ 155 h 169"/>
              <a:gd name="T6" fmla="*/ 93 w 569"/>
              <a:gd name="T7" fmla="*/ 167 h 169"/>
              <a:gd name="T8" fmla="*/ 51 w 569"/>
              <a:gd name="T9" fmla="*/ 78 h 169"/>
              <a:gd name="T10" fmla="*/ 62 w 569"/>
              <a:gd name="T11" fmla="*/ 98 h 169"/>
              <a:gd name="T12" fmla="*/ 53 w 569"/>
              <a:gd name="T13" fmla="*/ 140 h 169"/>
              <a:gd name="T14" fmla="*/ 53 w 569"/>
              <a:gd name="T15" fmla="*/ 28 h 169"/>
              <a:gd name="T16" fmla="*/ 64 w 569"/>
              <a:gd name="T17" fmla="*/ 54 h 169"/>
              <a:gd name="T18" fmla="*/ 174 w 569"/>
              <a:gd name="T19" fmla="*/ 167 h 169"/>
              <a:gd name="T20" fmla="*/ 149 w 569"/>
              <a:gd name="T21" fmla="*/ 138 h 169"/>
              <a:gd name="T22" fmla="*/ 111 w 569"/>
              <a:gd name="T23" fmla="*/ 2 h 169"/>
              <a:gd name="T24" fmla="*/ 174 w 569"/>
              <a:gd name="T25" fmla="*/ 167 h 169"/>
              <a:gd name="T26" fmla="*/ 280 w 569"/>
              <a:gd name="T27" fmla="*/ 84 h 169"/>
              <a:gd name="T28" fmla="*/ 179 w 569"/>
              <a:gd name="T29" fmla="*/ 84 h 169"/>
              <a:gd name="T30" fmla="*/ 230 w 569"/>
              <a:gd name="T31" fmla="*/ 140 h 169"/>
              <a:gd name="T32" fmla="*/ 230 w 569"/>
              <a:gd name="T33" fmla="*/ 28 h 169"/>
              <a:gd name="T34" fmla="*/ 230 w 569"/>
              <a:gd name="T35" fmla="*/ 140 h 169"/>
              <a:gd name="T36" fmla="*/ 338 w 569"/>
              <a:gd name="T37" fmla="*/ 167 h 169"/>
              <a:gd name="T38" fmla="*/ 366 w 569"/>
              <a:gd name="T39" fmla="*/ 77 h 169"/>
              <a:gd name="T40" fmla="*/ 339 w 569"/>
              <a:gd name="T41" fmla="*/ 2 h 169"/>
              <a:gd name="T42" fmla="*/ 294 w 569"/>
              <a:gd name="T43" fmla="*/ 167 h 169"/>
              <a:gd name="T44" fmla="*/ 336 w 569"/>
              <a:gd name="T45" fmla="*/ 69 h 169"/>
              <a:gd name="T46" fmla="*/ 332 w 569"/>
              <a:gd name="T47" fmla="*/ 31 h 169"/>
              <a:gd name="T48" fmla="*/ 350 w 569"/>
              <a:gd name="T49" fmla="*/ 48 h 169"/>
              <a:gd name="T50" fmla="*/ 332 w 569"/>
              <a:gd name="T51" fmla="*/ 91 h 169"/>
              <a:gd name="T52" fmla="*/ 351 w 569"/>
              <a:gd name="T53" fmla="*/ 114 h 169"/>
              <a:gd name="T54" fmla="*/ 332 w 569"/>
              <a:gd name="T55" fmla="*/ 138 h 169"/>
              <a:gd name="T56" fmla="*/ 495 w 569"/>
              <a:gd name="T57" fmla="*/ 167 h 169"/>
              <a:gd name="T58" fmla="*/ 419 w 569"/>
              <a:gd name="T59" fmla="*/ 2 h 169"/>
              <a:gd name="T60" fmla="*/ 428 w 569"/>
              <a:gd name="T61" fmla="*/ 167 h 169"/>
              <a:gd name="T62" fmla="*/ 454 w 569"/>
              <a:gd name="T63" fmla="*/ 130 h 169"/>
              <a:gd name="T64" fmla="*/ 435 w 569"/>
              <a:gd name="T65" fmla="*/ 108 h 169"/>
              <a:gd name="T66" fmla="*/ 452 w 569"/>
              <a:gd name="T67" fmla="*/ 108 h 169"/>
              <a:gd name="T68" fmla="*/ 569 w 569"/>
              <a:gd name="T69" fmla="*/ 167 h 169"/>
              <a:gd name="T70" fmla="*/ 544 w 569"/>
              <a:gd name="T71" fmla="*/ 138 h 169"/>
              <a:gd name="T72" fmla="*/ 506 w 569"/>
              <a:gd name="T73" fmla="*/ 2 h 169"/>
              <a:gd name="T74" fmla="*/ 569 w 569"/>
              <a:gd name="T75" fmla="*/ 167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569" h="169">
                <a:moveTo>
                  <a:pt x="93" y="52"/>
                </a:moveTo>
                <a:lnTo>
                  <a:pt x="92" y="43"/>
                </a:lnTo>
                <a:cubicBezTo>
                  <a:pt x="91" y="15"/>
                  <a:pt x="76" y="0"/>
                  <a:pt x="53" y="0"/>
                </a:cubicBezTo>
                <a:cubicBezTo>
                  <a:pt x="18" y="0"/>
                  <a:pt x="0" y="27"/>
                  <a:pt x="0" y="84"/>
                </a:cubicBezTo>
                <a:cubicBezTo>
                  <a:pt x="0" y="144"/>
                  <a:pt x="18" y="169"/>
                  <a:pt x="47" y="169"/>
                </a:cubicBezTo>
                <a:cubicBezTo>
                  <a:pt x="60" y="169"/>
                  <a:pt x="69" y="163"/>
                  <a:pt x="73" y="155"/>
                </a:cubicBezTo>
                <a:lnTo>
                  <a:pt x="80" y="167"/>
                </a:lnTo>
                <a:lnTo>
                  <a:pt x="93" y="167"/>
                </a:lnTo>
                <a:lnTo>
                  <a:pt x="93" y="78"/>
                </a:lnTo>
                <a:lnTo>
                  <a:pt x="51" y="78"/>
                </a:lnTo>
                <a:lnTo>
                  <a:pt x="51" y="98"/>
                </a:lnTo>
                <a:lnTo>
                  <a:pt x="62" y="98"/>
                </a:lnTo>
                <a:lnTo>
                  <a:pt x="62" y="130"/>
                </a:lnTo>
                <a:cubicBezTo>
                  <a:pt x="62" y="138"/>
                  <a:pt x="58" y="140"/>
                  <a:pt x="53" y="140"/>
                </a:cubicBezTo>
                <a:cubicBezTo>
                  <a:pt x="44" y="140"/>
                  <a:pt x="38" y="131"/>
                  <a:pt x="38" y="84"/>
                </a:cubicBezTo>
                <a:cubicBezTo>
                  <a:pt x="38" y="37"/>
                  <a:pt x="44" y="28"/>
                  <a:pt x="53" y="28"/>
                </a:cubicBezTo>
                <a:cubicBezTo>
                  <a:pt x="59" y="28"/>
                  <a:pt x="63" y="33"/>
                  <a:pt x="64" y="47"/>
                </a:cubicBezTo>
                <a:lnTo>
                  <a:pt x="64" y="54"/>
                </a:lnTo>
                <a:lnTo>
                  <a:pt x="93" y="52"/>
                </a:lnTo>
                <a:close/>
                <a:moveTo>
                  <a:pt x="174" y="167"/>
                </a:moveTo>
                <a:lnTo>
                  <a:pt x="174" y="138"/>
                </a:lnTo>
                <a:lnTo>
                  <a:pt x="149" y="138"/>
                </a:lnTo>
                <a:lnTo>
                  <a:pt x="149" y="2"/>
                </a:lnTo>
                <a:lnTo>
                  <a:pt x="111" y="2"/>
                </a:lnTo>
                <a:lnTo>
                  <a:pt x="111" y="167"/>
                </a:lnTo>
                <a:lnTo>
                  <a:pt x="174" y="167"/>
                </a:lnTo>
                <a:close/>
                <a:moveTo>
                  <a:pt x="230" y="169"/>
                </a:moveTo>
                <a:cubicBezTo>
                  <a:pt x="263" y="169"/>
                  <a:pt x="280" y="146"/>
                  <a:pt x="280" y="84"/>
                </a:cubicBezTo>
                <a:cubicBezTo>
                  <a:pt x="280" y="23"/>
                  <a:pt x="263" y="0"/>
                  <a:pt x="230" y="0"/>
                </a:cubicBezTo>
                <a:cubicBezTo>
                  <a:pt x="196" y="0"/>
                  <a:pt x="179" y="23"/>
                  <a:pt x="179" y="84"/>
                </a:cubicBezTo>
                <a:cubicBezTo>
                  <a:pt x="179" y="146"/>
                  <a:pt x="196" y="169"/>
                  <a:pt x="230" y="169"/>
                </a:cubicBezTo>
                <a:close/>
                <a:moveTo>
                  <a:pt x="230" y="140"/>
                </a:moveTo>
                <a:cubicBezTo>
                  <a:pt x="222" y="140"/>
                  <a:pt x="217" y="131"/>
                  <a:pt x="217" y="84"/>
                </a:cubicBezTo>
                <a:cubicBezTo>
                  <a:pt x="217" y="37"/>
                  <a:pt x="222" y="28"/>
                  <a:pt x="230" y="28"/>
                </a:cubicBezTo>
                <a:cubicBezTo>
                  <a:pt x="238" y="28"/>
                  <a:pt x="242" y="37"/>
                  <a:pt x="242" y="84"/>
                </a:cubicBezTo>
                <a:cubicBezTo>
                  <a:pt x="242" y="131"/>
                  <a:pt x="238" y="140"/>
                  <a:pt x="230" y="140"/>
                </a:cubicBezTo>
                <a:close/>
                <a:moveTo>
                  <a:pt x="294" y="167"/>
                </a:moveTo>
                <a:lnTo>
                  <a:pt x="338" y="167"/>
                </a:lnTo>
                <a:cubicBezTo>
                  <a:pt x="371" y="167"/>
                  <a:pt x="388" y="150"/>
                  <a:pt x="388" y="115"/>
                </a:cubicBezTo>
                <a:cubicBezTo>
                  <a:pt x="388" y="99"/>
                  <a:pt x="382" y="84"/>
                  <a:pt x="366" y="77"/>
                </a:cubicBezTo>
                <a:cubicBezTo>
                  <a:pt x="380" y="71"/>
                  <a:pt x="387" y="57"/>
                  <a:pt x="387" y="43"/>
                </a:cubicBezTo>
                <a:cubicBezTo>
                  <a:pt x="387" y="16"/>
                  <a:pt x="371" y="2"/>
                  <a:pt x="339" y="2"/>
                </a:cubicBezTo>
                <a:lnTo>
                  <a:pt x="294" y="2"/>
                </a:lnTo>
                <a:lnTo>
                  <a:pt x="294" y="167"/>
                </a:lnTo>
                <a:close/>
                <a:moveTo>
                  <a:pt x="350" y="48"/>
                </a:moveTo>
                <a:cubicBezTo>
                  <a:pt x="350" y="64"/>
                  <a:pt x="345" y="69"/>
                  <a:pt x="336" y="69"/>
                </a:cubicBezTo>
                <a:lnTo>
                  <a:pt x="332" y="69"/>
                </a:lnTo>
                <a:lnTo>
                  <a:pt x="332" y="31"/>
                </a:lnTo>
                <a:lnTo>
                  <a:pt x="335" y="31"/>
                </a:lnTo>
                <a:cubicBezTo>
                  <a:pt x="344" y="31"/>
                  <a:pt x="350" y="34"/>
                  <a:pt x="350" y="48"/>
                </a:cubicBezTo>
                <a:moveTo>
                  <a:pt x="332" y="138"/>
                </a:moveTo>
                <a:lnTo>
                  <a:pt x="332" y="91"/>
                </a:lnTo>
                <a:lnTo>
                  <a:pt x="336" y="91"/>
                </a:lnTo>
                <a:cubicBezTo>
                  <a:pt x="345" y="91"/>
                  <a:pt x="351" y="95"/>
                  <a:pt x="351" y="114"/>
                </a:cubicBezTo>
                <a:cubicBezTo>
                  <a:pt x="351" y="134"/>
                  <a:pt x="345" y="138"/>
                  <a:pt x="336" y="138"/>
                </a:cubicBezTo>
                <a:lnTo>
                  <a:pt x="332" y="138"/>
                </a:lnTo>
                <a:close/>
                <a:moveTo>
                  <a:pt x="458" y="167"/>
                </a:moveTo>
                <a:lnTo>
                  <a:pt x="495" y="167"/>
                </a:lnTo>
                <a:lnTo>
                  <a:pt x="471" y="2"/>
                </a:lnTo>
                <a:lnTo>
                  <a:pt x="419" y="2"/>
                </a:lnTo>
                <a:lnTo>
                  <a:pt x="392" y="167"/>
                </a:lnTo>
                <a:lnTo>
                  <a:pt x="428" y="167"/>
                </a:lnTo>
                <a:lnTo>
                  <a:pt x="432" y="130"/>
                </a:lnTo>
                <a:lnTo>
                  <a:pt x="454" y="130"/>
                </a:lnTo>
                <a:lnTo>
                  <a:pt x="458" y="167"/>
                </a:lnTo>
                <a:close/>
                <a:moveTo>
                  <a:pt x="435" y="108"/>
                </a:moveTo>
                <a:lnTo>
                  <a:pt x="444" y="30"/>
                </a:lnTo>
                <a:lnTo>
                  <a:pt x="452" y="108"/>
                </a:lnTo>
                <a:lnTo>
                  <a:pt x="435" y="108"/>
                </a:lnTo>
                <a:close/>
                <a:moveTo>
                  <a:pt x="569" y="167"/>
                </a:moveTo>
                <a:lnTo>
                  <a:pt x="569" y="138"/>
                </a:lnTo>
                <a:lnTo>
                  <a:pt x="544" y="138"/>
                </a:lnTo>
                <a:lnTo>
                  <a:pt x="544" y="2"/>
                </a:lnTo>
                <a:lnTo>
                  <a:pt x="506" y="2"/>
                </a:lnTo>
                <a:lnTo>
                  <a:pt x="506" y="167"/>
                </a:lnTo>
                <a:lnTo>
                  <a:pt x="569" y="167"/>
                </a:lnTo>
              </a:path>
            </a:pathLst>
          </a:custGeom>
          <a:solidFill>
            <a:srgbClr val="211D1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5" name="Freeform 7">
            <a:extLst>
              <a:ext uri="{FF2B5EF4-FFF2-40B4-BE49-F238E27FC236}">
                <a16:creationId xmlns:a16="http://schemas.microsoft.com/office/drawing/2014/main" id="{9E7FBA12-8450-41DB-A821-14FE1504658B}"/>
              </a:ext>
            </a:extLst>
          </xdr:cNvPr>
          <xdr:cNvSpPr>
            <a:spLocks noEditPoints="1"/>
          </xdr:cNvSpPr>
        </xdr:nvSpPr>
        <xdr:spPr bwMode="auto">
          <a:xfrm>
            <a:off x="0" y="0"/>
            <a:ext cx="4002" cy="684"/>
          </a:xfrm>
          <a:custGeom>
            <a:avLst/>
            <a:gdLst>
              <a:gd name="T0" fmla="*/ 132 w 2240"/>
              <a:gd name="T1" fmla="*/ 104 h 380"/>
              <a:gd name="T2" fmla="*/ 197 w 2240"/>
              <a:gd name="T3" fmla="*/ 97 h 380"/>
              <a:gd name="T4" fmla="*/ 69 w 2240"/>
              <a:gd name="T5" fmla="*/ 216 h 380"/>
              <a:gd name="T6" fmla="*/ 68 w 2240"/>
              <a:gd name="T7" fmla="*/ 268 h 380"/>
              <a:gd name="T8" fmla="*/ 1 w 2240"/>
              <a:gd name="T9" fmla="*/ 282 h 380"/>
              <a:gd name="T10" fmla="*/ 137 w 2240"/>
              <a:gd name="T11" fmla="*/ 164 h 380"/>
              <a:gd name="T12" fmla="*/ 340 w 2240"/>
              <a:gd name="T13" fmla="*/ 375 h 380"/>
              <a:gd name="T14" fmla="*/ 390 w 2240"/>
              <a:gd name="T15" fmla="*/ 5 h 380"/>
              <a:gd name="T16" fmla="*/ 256 w 2240"/>
              <a:gd name="T17" fmla="*/ 69 h 380"/>
              <a:gd name="T18" fmla="*/ 613 w 2240"/>
              <a:gd name="T19" fmla="*/ 375 h 380"/>
              <a:gd name="T20" fmla="*/ 382 w 2240"/>
              <a:gd name="T21" fmla="*/ 375 h 380"/>
              <a:gd name="T22" fmla="*/ 521 w 2240"/>
              <a:gd name="T23" fmla="*/ 293 h 380"/>
              <a:gd name="T24" fmla="*/ 497 w 2240"/>
              <a:gd name="T25" fmla="*/ 68 h 380"/>
              <a:gd name="T26" fmla="*/ 658 w 2240"/>
              <a:gd name="T27" fmla="*/ 375 h 380"/>
              <a:gd name="T28" fmla="*/ 792 w 2240"/>
              <a:gd name="T29" fmla="*/ 69 h 380"/>
              <a:gd name="T30" fmla="*/ 609 w 2240"/>
              <a:gd name="T31" fmla="*/ 69 h 380"/>
              <a:gd name="T32" fmla="*/ 965 w 2240"/>
              <a:gd name="T33" fmla="*/ 375 h 380"/>
              <a:gd name="T34" fmla="*/ 903 w 2240"/>
              <a:gd name="T35" fmla="*/ 205 h 380"/>
              <a:gd name="T36" fmla="*/ 903 w 2240"/>
              <a:gd name="T37" fmla="*/ 156 h 380"/>
              <a:gd name="T38" fmla="*/ 965 w 2240"/>
              <a:gd name="T39" fmla="*/ 5 h 380"/>
              <a:gd name="T40" fmla="*/ 965 w 2240"/>
              <a:gd name="T41" fmla="*/ 375 h 380"/>
              <a:gd name="T42" fmla="*/ 1205 w 2240"/>
              <a:gd name="T43" fmla="*/ 104 h 380"/>
              <a:gd name="T44" fmla="*/ 1269 w 2240"/>
              <a:gd name="T45" fmla="*/ 97 h 380"/>
              <a:gd name="T46" fmla="*/ 1141 w 2240"/>
              <a:gd name="T47" fmla="*/ 216 h 380"/>
              <a:gd name="T48" fmla="*/ 1140 w 2240"/>
              <a:gd name="T49" fmla="*/ 268 h 380"/>
              <a:gd name="T50" fmla="*/ 1074 w 2240"/>
              <a:gd name="T51" fmla="*/ 282 h 380"/>
              <a:gd name="T52" fmla="*/ 1210 w 2240"/>
              <a:gd name="T53" fmla="*/ 164 h 380"/>
              <a:gd name="T54" fmla="*/ 1413 w 2240"/>
              <a:gd name="T55" fmla="*/ 375 h 380"/>
              <a:gd name="T56" fmla="*/ 1462 w 2240"/>
              <a:gd name="T57" fmla="*/ 5 h 380"/>
              <a:gd name="T58" fmla="*/ 1329 w 2240"/>
              <a:gd name="T59" fmla="*/ 69 h 380"/>
              <a:gd name="T60" fmla="*/ 1647 w 2240"/>
              <a:gd name="T61" fmla="*/ 206 h 380"/>
              <a:gd name="T62" fmla="*/ 1482 w 2240"/>
              <a:gd name="T63" fmla="*/ 5 h 380"/>
              <a:gd name="T64" fmla="*/ 1566 w 2240"/>
              <a:gd name="T65" fmla="*/ 226 h 380"/>
              <a:gd name="T66" fmla="*/ 1690 w 2240"/>
              <a:gd name="T67" fmla="*/ 375 h 380"/>
              <a:gd name="T68" fmla="*/ 1603 w 2240"/>
              <a:gd name="T69" fmla="*/ 122 h 380"/>
              <a:gd name="T70" fmla="*/ 1566 w 2240"/>
              <a:gd name="T71" fmla="*/ 67 h 380"/>
              <a:gd name="T72" fmla="*/ 1800 w 2240"/>
              <a:gd name="T73" fmla="*/ 311 h 380"/>
              <a:gd name="T74" fmla="*/ 1852 w 2240"/>
              <a:gd name="T75" fmla="*/ 156 h 380"/>
              <a:gd name="T76" fmla="*/ 1862 w 2240"/>
              <a:gd name="T77" fmla="*/ 69 h 380"/>
              <a:gd name="T78" fmla="*/ 1716 w 2240"/>
              <a:gd name="T79" fmla="*/ 375 h 380"/>
              <a:gd name="T80" fmla="*/ 2037 w 2240"/>
              <a:gd name="T81" fmla="*/ 311 h 380"/>
              <a:gd name="T82" fmla="*/ 2027 w 2240"/>
              <a:gd name="T83" fmla="*/ 205 h 380"/>
              <a:gd name="T84" fmla="*/ 1976 w 2240"/>
              <a:gd name="T85" fmla="*/ 69 h 380"/>
              <a:gd name="T86" fmla="*/ 1892 w 2240"/>
              <a:gd name="T87" fmla="*/ 5 h 380"/>
              <a:gd name="T88" fmla="*/ 2106 w 2240"/>
              <a:gd name="T89" fmla="*/ 375 h 380"/>
              <a:gd name="T90" fmla="*/ 2240 w 2240"/>
              <a:gd name="T91" fmla="*/ 69 h 380"/>
              <a:gd name="T92" fmla="*/ 2057 w 2240"/>
              <a:gd name="T93" fmla="*/ 69 h 3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2240" h="380">
                <a:moveTo>
                  <a:pt x="81" y="91"/>
                </a:moveTo>
                <a:cubicBezTo>
                  <a:pt x="81" y="72"/>
                  <a:pt x="92" y="64"/>
                  <a:pt x="104" y="64"/>
                </a:cubicBezTo>
                <a:cubicBezTo>
                  <a:pt x="124" y="64"/>
                  <a:pt x="131" y="82"/>
                  <a:pt x="132" y="104"/>
                </a:cubicBezTo>
                <a:lnTo>
                  <a:pt x="132" y="122"/>
                </a:lnTo>
                <a:lnTo>
                  <a:pt x="198" y="118"/>
                </a:lnTo>
                <a:lnTo>
                  <a:pt x="197" y="97"/>
                </a:lnTo>
                <a:cubicBezTo>
                  <a:pt x="193" y="22"/>
                  <a:pt x="154" y="0"/>
                  <a:pt x="103" y="0"/>
                </a:cubicBezTo>
                <a:cubicBezTo>
                  <a:pt x="37" y="0"/>
                  <a:pt x="5" y="43"/>
                  <a:pt x="5" y="97"/>
                </a:cubicBezTo>
                <a:cubicBezTo>
                  <a:pt x="5" y="150"/>
                  <a:pt x="29" y="180"/>
                  <a:pt x="69" y="216"/>
                </a:cubicBezTo>
                <a:cubicBezTo>
                  <a:pt x="96" y="240"/>
                  <a:pt x="124" y="262"/>
                  <a:pt x="124" y="287"/>
                </a:cubicBezTo>
                <a:cubicBezTo>
                  <a:pt x="124" y="306"/>
                  <a:pt x="117" y="315"/>
                  <a:pt x="101" y="315"/>
                </a:cubicBezTo>
                <a:cubicBezTo>
                  <a:pt x="82" y="315"/>
                  <a:pt x="70" y="304"/>
                  <a:pt x="68" y="268"/>
                </a:cubicBezTo>
                <a:lnTo>
                  <a:pt x="67" y="250"/>
                </a:lnTo>
                <a:lnTo>
                  <a:pt x="0" y="253"/>
                </a:lnTo>
                <a:lnTo>
                  <a:pt x="1" y="282"/>
                </a:lnTo>
                <a:cubicBezTo>
                  <a:pt x="5" y="360"/>
                  <a:pt x="53" y="380"/>
                  <a:pt x="102" y="380"/>
                </a:cubicBezTo>
                <a:cubicBezTo>
                  <a:pt x="171" y="380"/>
                  <a:pt x="202" y="338"/>
                  <a:pt x="202" y="278"/>
                </a:cubicBezTo>
                <a:cubicBezTo>
                  <a:pt x="202" y="223"/>
                  <a:pt x="170" y="195"/>
                  <a:pt x="137" y="164"/>
                </a:cubicBezTo>
                <a:cubicBezTo>
                  <a:pt x="97" y="126"/>
                  <a:pt x="81" y="117"/>
                  <a:pt x="81" y="91"/>
                </a:cubicBezTo>
                <a:close/>
                <a:moveTo>
                  <a:pt x="256" y="375"/>
                </a:moveTo>
                <a:lnTo>
                  <a:pt x="340" y="375"/>
                </a:lnTo>
                <a:lnTo>
                  <a:pt x="340" y="69"/>
                </a:lnTo>
                <a:lnTo>
                  <a:pt x="390" y="69"/>
                </a:lnTo>
                <a:lnTo>
                  <a:pt x="390" y="5"/>
                </a:lnTo>
                <a:lnTo>
                  <a:pt x="207" y="5"/>
                </a:lnTo>
                <a:lnTo>
                  <a:pt x="207" y="69"/>
                </a:lnTo>
                <a:lnTo>
                  <a:pt x="256" y="69"/>
                </a:lnTo>
                <a:lnTo>
                  <a:pt x="256" y="375"/>
                </a:lnTo>
                <a:close/>
                <a:moveTo>
                  <a:pt x="529" y="375"/>
                </a:moveTo>
                <a:lnTo>
                  <a:pt x="613" y="375"/>
                </a:lnTo>
                <a:lnTo>
                  <a:pt x="559" y="5"/>
                </a:lnTo>
                <a:lnTo>
                  <a:pt x="442" y="5"/>
                </a:lnTo>
                <a:lnTo>
                  <a:pt x="382" y="375"/>
                </a:lnTo>
                <a:lnTo>
                  <a:pt x="462" y="375"/>
                </a:lnTo>
                <a:lnTo>
                  <a:pt x="471" y="293"/>
                </a:lnTo>
                <a:lnTo>
                  <a:pt x="521" y="293"/>
                </a:lnTo>
                <a:lnTo>
                  <a:pt x="529" y="375"/>
                </a:lnTo>
                <a:close/>
                <a:moveTo>
                  <a:pt x="477" y="244"/>
                </a:moveTo>
                <a:lnTo>
                  <a:pt x="497" y="68"/>
                </a:lnTo>
                <a:lnTo>
                  <a:pt x="516" y="244"/>
                </a:lnTo>
                <a:lnTo>
                  <a:pt x="477" y="244"/>
                </a:lnTo>
                <a:close/>
                <a:moveTo>
                  <a:pt x="658" y="375"/>
                </a:moveTo>
                <a:lnTo>
                  <a:pt x="742" y="375"/>
                </a:lnTo>
                <a:lnTo>
                  <a:pt x="742" y="69"/>
                </a:lnTo>
                <a:lnTo>
                  <a:pt x="792" y="69"/>
                </a:lnTo>
                <a:lnTo>
                  <a:pt x="792" y="5"/>
                </a:lnTo>
                <a:lnTo>
                  <a:pt x="609" y="5"/>
                </a:lnTo>
                <a:lnTo>
                  <a:pt x="609" y="69"/>
                </a:lnTo>
                <a:lnTo>
                  <a:pt x="658" y="69"/>
                </a:lnTo>
                <a:lnTo>
                  <a:pt x="658" y="375"/>
                </a:lnTo>
                <a:close/>
                <a:moveTo>
                  <a:pt x="965" y="375"/>
                </a:moveTo>
                <a:lnTo>
                  <a:pt x="965" y="311"/>
                </a:lnTo>
                <a:lnTo>
                  <a:pt x="903" y="311"/>
                </a:lnTo>
                <a:lnTo>
                  <a:pt x="903" y="205"/>
                </a:lnTo>
                <a:lnTo>
                  <a:pt x="955" y="205"/>
                </a:lnTo>
                <a:lnTo>
                  <a:pt x="955" y="156"/>
                </a:lnTo>
                <a:lnTo>
                  <a:pt x="903" y="156"/>
                </a:lnTo>
                <a:lnTo>
                  <a:pt x="903" y="69"/>
                </a:lnTo>
                <a:lnTo>
                  <a:pt x="965" y="69"/>
                </a:lnTo>
                <a:lnTo>
                  <a:pt x="965" y="5"/>
                </a:lnTo>
                <a:lnTo>
                  <a:pt x="819" y="5"/>
                </a:lnTo>
                <a:lnTo>
                  <a:pt x="819" y="375"/>
                </a:lnTo>
                <a:lnTo>
                  <a:pt x="965" y="375"/>
                </a:lnTo>
                <a:close/>
                <a:moveTo>
                  <a:pt x="1154" y="91"/>
                </a:moveTo>
                <a:cubicBezTo>
                  <a:pt x="1154" y="72"/>
                  <a:pt x="1165" y="64"/>
                  <a:pt x="1177" y="64"/>
                </a:cubicBezTo>
                <a:cubicBezTo>
                  <a:pt x="1197" y="64"/>
                  <a:pt x="1204" y="82"/>
                  <a:pt x="1205" y="104"/>
                </a:cubicBezTo>
                <a:lnTo>
                  <a:pt x="1205" y="122"/>
                </a:lnTo>
                <a:lnTo>
                  <a:pt x="1270" y="118"/>
                </a:lnTo>
                <a:lnTo>
                  <a:pt x="1269" y="97"/>
                </a:lnTo>
                <a:cubicBezTo>
                  <a:pt x="1266" y="22"/>
                  <a:pt x="1227" y="0"/>
                  <a:pt x="1176" y="0"/>
                </a:cubicBezTo>
                <a:cubicBezTo>
                  <a:pt x="1110" y="0"/>
                  <a:pt x="1078" y="43"/>
                  <a:pt x="1078" y="97"/>
                </a:cubicBezTo>
                <a:cubicBezTo>
                  <a:pt x="1078" y="150"/>
                  <a:pt x="1101" y="180"/>
                  <a:pt x="1141" y="216"/>
                </a:cubicBezTo>
                <a:cubicBezTo>
                  <a:pt x="1169" y="240"/>
                  <a:pt x="1197" y="262"/>
                  <a:pt x="1197" y="287"/>
                </a:cubicBezTo>
                <a:cubicBezTo>
                  <a:pt x="1197" y="306"/>
                  <a:pt x="1189" y="315"/>
                  <a:pt x="1174" y="315"/>
                </a:cubicBezTo>
                <a:cubicBezTo>
                  <a:pt x="1155" y="315"/>
                  <a:pt x="1142" y="304"/>
                  <a:pt x="1140" y="268"/>
                </a:cubicBezTo>
                <a:lnTo>
                  <a:pt x="1139" y="250"/>
                </a:lnTo>
                <a:lnTo>
                  <a:pt x="1073" y="253"/>
                </a:lnTo>
                <a:lnTo>
                  <a:pt x="1074" y="282"/>
                </a:lnTo>
                <a:cubicBezTo>
                  <a:pt x="1078" y="360"/>
                  <a:pt x="1126" y="380"/>
                  <a:pt x="1175" y="380"/>
                </a:cubicBezTo>
                <a:cubicBezTo>
                  <a:pt x="1244" y="380"/>
                  <a:pt x="1275" y="338"/>
                  <a:pt x="1275" y="278"/>
                </a:cubicBezTo>
                <a:cubicBezTo>
                  <a:pt x="1275" y="223"/>
                  <a:pt x="1243" y="195"/>
                  <a:pt x="1210" y="164"/>
                </a:cubicBezTo>
                <a:cubicBezTo>
                  <a:pt x="1170" y="126"/>
                  <a:pt x="1154" y="117"/>
                  <a:pt x="1154" y="91"/>
                </a:cubicBezTo>
                <a:close/>
                <a:moveTo>
                  <a:pt x="1329" y="375"/>
                </a:moveTo>
                <a:lnTo>
                  <a:pt x="1413" y="375"/>
                </a:lnTo>
                <a:lnTo>
                  <a:pt x="1413" y="69"/>
                </a:lnTo>
                <a:lnTo>
                  <a:pt x="1462" y="69"/>
                </a:lnTo>
                <a:lnTo>
                  <a:pt x="1462" y="5"/>
                </a:lnTo>
                <a:lnTo>
                  <a:pt x="1280" y="5"/>
                </a:lnTo>
                <a:lnTo>
                  <a:pt x="1280" y="69"/>
                </a:lnTo>
                <a:lnTo>
                  <a:pt x="1329" y="69"/>
                </a:lnTo>
                <a:lnTo>
                  <a:pt x="1329" y="375"/>
                </a:lnTo>
                <a:close/>
                <a:moveTo>
                  <a:pt x="1690" y="375"/>
                </a:moveTo>
                <a:lnTo>
                  <a:pt x="1647" y="206"/>
                </a:lnTo>
                <a:cubicBezTo>
                  <a:pt x="1673" y="188"/>
                  <a:pt x="1687" y="153"/>
                  <a:pt x="1687" y="112"/>
                </a:cubicBezTo>
                <a:cubicBezTo>
                  <a:pt x="1687" y="42"/>
                  <a:pt x="1649" y="5"/>
                  <a:pt x="1590" y="5"/>
                </a:cubicBezTo>
                <a:lnTo>
                  <a:pt x="1482" y="5"/>
                </a:lnTo>
                <a:lnTo>
                  <a:pt x="1482" y="375"/>
                </a:lnTo>
                <a:lnTo>
                  <a:pt x="1566" y="375"/>
                </a:lnTo>
                <a:lnTo>
                  <a:pt x="1566" y="226"/>
                </a:lnTo>
                <a:lnTo>
                  <a:pt x="1573" y="226"/>
                </a:lnTo>
                <a:lnTo>
                  <a:pt x="1606" y="375"/>
                </a:lnTo>
                <a:lnTo>
                  <a:pt x="1690" y="375"/>
                </a:lnTo>
                <a:close/>
                <a:moveTo>
                  <a:pt x="1566" y="67"/>
                </a:moveTo>
                <a:lnTo>
                  <a:pt x="1577" y="67"/>
                </a:lnTo>
                <a:cubicBezTo>
                  <a:pt x="1590" y="67"/>
                  <a:pt x="1603" y="75"/>
                  <a:pt x="1603" y="122"/>
                </a:cubicBezTo>
                <a:cubicBezTo>
                  <a:pt x="1603" y="169"/>
                  <a:pt x="1588" y="176"/>
                  <a:pt x="1574" y="176"/>
                </a:cubicBezTo>
                <a:lnTo>
                  <a:pt x="1566" y="176"/>
                </a:lnTo>
                <a:lnTo>
                  <a:pt x="1566" y="67"/>
                </a:lnTo>
                <a:close/>
                <a:moveTo>
                  <a:pt x="1862" y="375"/>
                </a:moveTo>
                <a:lnTo>
                  <a:pt x="1862" y="311"/>
                </a:lnTo>
                <a:lnTo>
                  <a:pt x="1800" y="311"/>
                </a:lnTo>
                <a:lnTo>
                  <a:pt x="1800" y="205"/>
                </a:lnTo>
                <a:lnTo>
                  <a:pt x="1852" y="205"/>
                </a:lnTo>
                <a:lnTo>
                  <a:pt x="1852" y="156"/>
                </a:lnTo>
                <a:lnTo>
                  <a:pt x="1800" y="156"/>
                </a:lnTo>
                <a:lnTo>
                  <a:pt x="1800" y="69"/>
                </a:lnTo>
                <a:lnTo>
                  <a:pt x="1862" y="69"/>
                </a:lnTo>
                <a:lnTo>
                  <a:pt x="1862" y="5"/>
                </a:lnTo>
                <a:lnTo>
                  <a:pt x="1716" y="5"/>
                </a:lnTo>
                <a:lnTo>
                  <a:pt x="1716" y="375"/>
                </a:lnTo>
                <a:lnTo>
                  <a:pt x="1862" y="375"/>
                </a:lnTo>
                <a:close/>
                <a:moveTo>
                  <a:pt x="2037" y="375"/>
                </a:moveTo>
                <a:lnTo>
                  <a:pt x="2037" y="311"/>
                </a:lnTo>
                <a:lnTo>
                  <a:pt x="1976" y="311"/>
                </a:lnTo>
                <a:lnTo>
                  <a:pt x="1976" y="205"/>
                </a:lnTo>
                <a:lnTo>
                  <a:pt x="2027" y="205"/>
                </a:lnTo>
                <a:lnTo>
                  <a:pt x="2027" y="156"/>
                </a:lnTo>
                <a:lnTo>
                  <a:pt x="1976" y="156"/>
                </a:lnTo>
                <a:lnTo>
                  <a:pt x="1976" y="69"/>
                </a:lnTo>
                <a:lnTo>
                  <a:pt x="2037" y="69"/>
                </a:lnTo>
                <a:lnTo>
                  <a:pt x="2037" y="5"/>
                </a:lnTo>
                <a:lnTo>
                  <a:pt x="1892" y="5"/>
                </a:lnTo>
                <a:lnTo>
                  <a:pt x="1892" y="375"/>
                </a:lnTo>
                <a:lnTo>
                  <a:pt x="2037" y="375"/>
                </a:lnTo>
                <a:close/>
                <a:moveTo>
                  <a:pt x="2106" y="375"/>
                </a:moveTo>
                <a:lnTo>
                  <a:pt x="2190" y="375"/>
                </a:lnTo>
                <a:lnTo>
                  <a:pt x="2190" y="69"/>
                </a:lnTo>
                <a:lnTo>
                  <a:pt x="2240" y="69"/>
                </a:lnTo>
                <a:lnTo>
                  <a:pt x="2240" y="5"/>
                </a:lnTo>
                <a:lnTo>
                  <a:pt x="2057" y="5"/>
                </a:lnTo>
                <a:lnTo>
                  <a:pt x="2057" y="69"/>
                </a:lnTo>
                <a:lnTo>
                  <a:pt x="2106" y="69"/>
                </a:lnTo>
                <a:lnTo>
                  <a:pt x="2106" y="375"/>
                </a:lnTo>
              </a:path>
            </a:pathLst>
          </a:custGeom>
          <a:solidFill>
            <a:srgbClr val="211D1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6" name="Freeform 8">
            <a:extLst>
              <a:ext uri="{FF2B5EF4-FFF2-40B4-BE49-F238E27FC236}">
                <a16:creationId xmlns:a16="http://schemas.microsoft.com/office/drawing/2014/main" id="{5B6FDD28-7620-4ABF-BF80-AACBAEB8FEDF}"/>
              </a:ext>
            </a:extLst>
          </xdr:cNvPr>
          <xdr:cNvSpPr>
            <a:spLocks noEditPoints="1"/>
          </xdr:cNvSpPr>
        </xdr:nvSpPr>
        <xdr:spPr bwMode="auto">
          <a:xfrm>
            <a:off x="5794" y="0"/>
            <a:ext cx="1634" cy="684"/>
          </a:xfrm>
          <a:custGeom>
            <a:avLst/>
            <a:gdLst>
              <a:gd name="T0" fmla="*/ 333 w 915"/>
              <a:gd name="T1" fmla="*/ 249 h 380"/>
              <a:gd name="T2" fmla="*/ 437 w 915"/>
              <a:gd name="T3" fmla="*/ 127 h 380"/>
              <a:gd name="T4" fmla="*/ 340 w 915"/>
              <a:gd name="T5" fmla="*/ 5 h 380"/>
              <a:gd name="T6" fmla="*/ 230 w 915"/>
              <a:gd name="T7" fmla="*/ 5 h 380"/>
              <a:gd name="T8" fmla="*/ 230 w 915"/>
              <a:gd name="T9" fmla="*/ 375 h 380"/>
              <a:gd name="T10" fmla="*/ 314 w 915"/>
              <a:gd name="T11" fmla="*/ 375 h 380"/>
              <a:gd name="T12" fmla="*/ 314 w 915"/>
              <a:gd name="T13" fmla="*/ 249 h 380"/>
              <a:gd name="T14" fmla="*/ 333 w 915"/>
              <a:gd name="T15" fmla="*/ 249 h 380"/>
              <a:gd name="T16" fmla="*/ 353 w 915"/>
              <a:gd name="T17" fmla="*/ 127 h 380"/>
              <a:gd name="T18" fmla="*/ 326 w 915"/>
              <a:gd name="T19" fmla="*/ 187 h 380"/>
              <a:gd name="T20" fmla="*/ 314 w 915"/>
              <a:gd name="T21" fmla="*/ 187 h 380"/>
              <a:gd name="T22" fmla="*/ 314 w 915"/>
              <a:gd name="T23" fmla="*/ 67 h 380"/>
              <a:gd name="T24" fmla="*/ 326 w 915"/>
              <a:gd name="T25" fmla="*/ 67 h 380"/>
              <a:gd name="T26" fmla="*/ 353 w 915"/>
              <a:gd name="T27" fmla="*/ 127 h 380"/>
              <a:gd name="T28" fmla="*/ 461 w 915"/>
              <a:gd name="T29" fmla="*/ 375 h 380"/>
              <a:gd name="T30" fmla="*/ 567 w 915"/>
              <a:gd name="T31" fmla="*/ 375 h 380"/>
              <a:gd name="T32" fmla="*/ 680 w 915"/>
              <a:gd name="T33" fmla="*/ 190 h 380"/>
              <a:gd name="T34" fmla="*/ 567 w 915"/>
              <a:gd name="T35" fmla="*/ 5 h 380"/>
              <a:gd name="T36" fmla="*/ 461 w 915"/>
              <a:gd name="T37" fmla="*/ 5 h 380"/>
              <a:gd name="T38" fmla="*/ 461 w 915"/>
              <a:gd name="T39" fmla="*/ 375 h 380"/>
              <a:gd name="T40" fmla="*/ 596 w 915"/>
              <a:gd name="T41" fmla="*/ 190 h 380"/>
              <a:gd name="T42" fmla="*/ 557 w 915"/>
              <a:gd name="T43" fmla="*/ 314 h 380"/>
              <a:gd name="T44" fmla="*/ 545 w 915"/>
              <a:gd name="T45" fmla="*/ 314 h 380"/>
              <a:gd name="T46" fmla="*/ 545 w 915"/>
              <a:gd name="T47" fmla="*/ 67 h 380"/>
              <a:gd name="T48" fmla="*/ 557 w 915"/>
              <a:gd name="T49" fmla="*/ 67 h 380"/>
              <a:gd name="T50" fmla="*/ 596 w 915"/>
              <a:gd name="T51" fmla="*/ 190 h 380"/>
              <a:gd name="T52" fmla="*/ 915 w 915"/>
              <a:gd name="T53" fmla="*/ 375 h 380"/>
              <a:gd name="T54" fmla="*/ 873 w 915"/>
              <a:gd name="T55" fmla="*/ 206 h 380"/>
              <a:gd name="T56" fmla="*/ 913 w 915"/>
              <a:gd name="T57" fmla="*/ 112 h 380"/>
              <a:gd name="T58" fmla="*/ 816 w 915"/>
              <a:gd name="T59" fmla="*/ 5 h 380"/>
              <a:gd name="T60" fmla="*/ 708 w 915"/>
              <a:gd name="T61" fmla="*/ 5 h 380"/>
              <a:gd name="T62" fmla="*/ 708 w 915"/>
              <a:gd name="T63" fmla="*/ 375 h 380"/>
              <a:gd name="T64" fmla="*/ 792 w 915"/>
              <a:gd name="T65" fmla="*/ 375 h 380"/>
              <a:gd name="T66" fmla="*/ 792 w 915"/>
              <a:gd name="T67" fmla="*/ 226 h 380"/>
              <a:gd name="T68" fmla="*/ 799 w 915"/>
              <a:gd name="T69" fmla="*/ 226 h 380"/>
              <a:gd name="T70" fmla="*/ 832 w 915"/>
              <a:gd name="T71" fmla="*/ 375 h 380"/>
              <a:gd name="T72" fmla="*/ 915 w 915"/>
              <a:gd name="T73" fmla="*/ 375 h 380"/>
              <a:gd name="T74" fmla="*/ 792 w 915"/>
              <a:gd name="T75" fmla="*/ 67 h 380"/>
              <a:gd name="T76" fmla="*/ 802 w 915"/>
              <a:gd name="T77" fmla="*/ 67 h 380"/>
              <a:gd name="T78" fmla="*/ 829 w 915"/>
              <a:gd name="T79" fmla="*/ 122 h 380"/>
              <a:gd name="T80" fmla="*/ 799 w 915"/>
              <a:gd name="T81" fmla="*/ 176 h 380"/>
              <a:gd name="T82" fmla="*/ 792 w 915"/>
              <a:gd name="T83" fmla="*/ 176 h 380"/>
              <a:gd name="T84" fmla="*/ 792 w 915"/>
              <a:gd name="T85" fmla="*/ 67 h 380"/>
              <a:gd name="T86" fmla="*/ 137 w 915"/>
              <a:gd name="T87" fmla="*/ 164 h 380"/>
              <a:gd name="T88" fmla="*/ 202 w 915"/>
              <a:gd name="T89" fmla="*/ 278 h 380"/>
              <a:gd name="T90" fmla="*/ 102 w 915"/>
              <a:gd name="T91" fmla="*/ 380 h 380"/>
              <a:gd name="T92" fmla="*/ 1 w 915"/>
              <a:gd name="T93" fmla="*/ 282 h 380"/>
              <a:gd name="T94" fmla="*/ 0 w 915"/>
              <a:gd name="T95" fmla="*/ 253 h 380"/>
              <a:gd name="T96" fmla="*/ 67 w 915"/>
              <a:gd name="T97" fmla="*/ 250 h 380"/>
              <a:gd name="T98" fmla="*/ 68 w 915"/>
              <a:gd name="T99" fmla="*/ 268 h 380"/>
              <a:gd name="T100" fmla="*/ 101 w 915"/>
              <a:gd name="T101" fmla="*/ 315 h 380"/>
              <a:gd name="T102" fmla="*/ 124 w 915"/>
              <a:gd name="T103" fmla="*/ 287 h 380"/>
              <a:gd name="T104" fmla="*/ 69 w 915"/>
              <a:gd name="T105" fmla="*/ 216 h 380"/>
              <a:gd name="T106" fmla="*/ 5 w 915"/>
              <a:gd name="T107" fmla="*/ 97 h 380"/>
              <a:gd name="T108" fmla="*/ 103 w 915"/>
              <a:gd name="T109" fmla="*/ 0 h 380"/>
              <a:gd name="T110" fmla="*/ 196 w 915"/>
              <a:gd name="T111" fmla="*/ 97 h 380"/>
              <a:gd name="T112" fmla="*/ 197 w 915"/>
              <a:gd name="T113" fmla="*/ 118 h 380"/>
              <a:gd name="T114" fmla="*/ 132 w 915"/>
              <a:gd name="T115" fmla="*/ 122 h 380"/>
              <a:gd name="T116" fmla="*/ 132 w 915"/>
              <a:gd name="T117" fmla="*/ 104 h 380"/>
              <a:gd name="T118" fmla="*/ 104 w 915"/>
              <a:gd name="T119" fmla="*/ 64 h 380"/>
              <a:gd name="T120" fmla="*/ 81 w 915"/>
              <a:gd name="T121" fmla="*/ 91 h 380"/>
              <a:gd name="T122" fmla="*/ 137 w 915"/>
              <a:gd name="T123" fmla="*/ 164 h 3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915" h="380">
                <a:moveTo>
                  <a:pt x="333" y="249"/>
                </a:moveTo>
                <a:cubicBezTo>
                  <a:pt x="399" y="249"/>
                  <a:pt x="437" y="211"/>
                  <a:pt x="437" y="127"/>
                </a:cubicBezTo>
                <a:cubicBezTo>
                  <a:pt x="437" y="41"/>
                  <a:pt x="399" y="5"/>
                  <a:pt x="340" y="5"/>
                </a:cubicBezTo>
                <a:lnTo>
                  <a:pt x="230" y="5"/>
                </a:lnTo>
                <a:lnTo>
                  <a:pt x="230" y="375"/>
                </a:lnTo>
                <a:lnTo>
                  <a:pt x="314" y="375"/>
                </a:lnTo>
                <a:lnTo>
                  <a:pt x="314" y="249"/>
                </a:lnTo>
                <a:lnTo>
                  <a:pt x="333" y="249"/>
                </a:lnTo>
                <a:close/>
                <a:moveTo>
                  <a:pt x="353" y="127"/>
                </a:moveTo>
                <a:cubicBezTo>
                  <a:pt x="353" y="179"/>
                  <a:pt x="340" y="187"/>
                  <a:pt x="326" y="187"/>
                </a:cubicBezTo>
                <a:lnTo>
                  <a:pt x="314" y="187"/>
                </a:lnTo>
                <a:lnTo>
                  <a:pt x="314" y="67"/>
                </a:lnTo>
                <a:lnTo>
                  <a:pt x="326" y="67"/>
                </a:lnTo>
                <a:cubicBezTo>
                  <a:pt x="340" y="67"/>
                  <a:pt x="353" y="76"/>
                  <a:pt x="353" y="127"/>
                </a:cubicBezTo>
                <a:close/>
                <a:moveTo>
                  <a:pt x="461" y="375"/>
                </a:moveTo>
                <a:lnTo>
                  <a:pt x="567" y="375"/>
                </a:lnTo>
                <a:cubicBezTo>
                  <a:pt x="642" y="375"/>
                  <a:pt x="680" y="316"/>
                  <a:pt x="680" y="190"/>
                </a:cubicBezTo>
                <a:cubicBezTo>
                  <a:pt x="680" y="64"/>
                  <a:pt x="642" y="5"/>
                  <a:pt x="567" y="5"/>
                </a:cubicBezTo>
                <a:lnTo>
                  <a:pt x="461" y="5"/>
                </a:lnTo>
                <a:lnTo>
                  <a:pt x="461" y="375"/>
                </a:lnTo>
                <a:close/>
                <a:moveTo>
                  <a:pt x="596" y="190"/>
                </a:moveTo>
                <a:cubicBezTo>
                  <a:pt x="596" y="292"/>
                  <a:pt x="582" y="314"/>
                  <a:pt x="557" y="314"/>
                </a:cubicBezTo>
                <a:lnTo>
                  <a:pt x="545" y="314"/>
                </a:lnTo>
                <a:lnTo>
                  <a:pt x="545" y="67"/>
                </a:lnTo>
                <a:lnTo>
                  <a:pt x="557" y="67"/>
                </a:lnTo>
                <a:cubicBezTo>
                  <a:pt x="582" y="67"/>
                  <a:pt x="596" y="88"/>
                  <a:pt x="596" y="190"/>
                </a:cubicBezTo>
                <a:moveTo>
                  <a:pt x="915" y="375"/>
                </a:moveTo>
                <a:lnTo>
                  <a:pt x="873" y="206"/>
                </a:lnTo>
                <a:cubicBezTo>
                  <a:pt x="899" y="187"/>
                  <a:pt x="913" y="153"/>
                  <a:pt x="913" y="112"/>
                </a:cubicBezTo>
                <a:cubicBezTo>
                  <a:pt x="913" y="42"/>
                  <a:pt x="875" y="5"/>
                  <a:pt x="816" y="5"/>
                </a:cubicBezTo>
                <a:lnTo>
                  <a:pt x="708" y="5"/>
                </a:lnTo>
                <a:lnTo>
                  <a:pt x="708" y="375"/>
                </a:lnTo>
                <a:lnTo>
                  <a:pt x="792" y="375"/>
                </a:lnTo>
                <a:lnTo>
                  <a:pt x="792" y="226"/>
                </a:lnTo>
                <a:lnTo>
                  <a:pt x="799" y="226"/>
                </a:lnTo>
                <a:lnTo>
                  <a:pt x="832" y="375"/>
                </a:lnTo>
                <a:lnTo>
                  <a:pt x="915" y="375"/>
                </a:lnTo>
                <a:close/>
                <a:moveTo>
                  <a:pt x="792" y="67"/>
                </a:moveTo>
                <a:lnTo>
                  <a:pt x="802" y="67"/>
                </a:lnTo>
                <a:cubicBezTo>
                  <a:pt x="816" y="67"/>
                  <a:pt x="829" y="75"/>
                  <a:pt x="829" y="122"/>
                </a:cubicBezTo>
                <a:cubicBezTo>
                  <a:pt x="829" y="169"/>
                  <a:pt x="814" y="176"/>
                  <a:pt x="799" y="176"/>
                </a:cubicBezTo>
                <a:lnTo>
                  <a:pt x="792" y="176"/>
                </a:lnTo>
                <a:lnTo>
                  <a:pt x="792" y="67"/>
                </a:lnTo>
                <a:close/>
                <a:moveTo>
                  <a:pt x="137" y="164"/>
                </a:moveTo>
                <a:cubicBezTo>
                  <a:pt x="170" y="195"/>
                  <a:pt x="202" y="223"/>
                  <a:pt x="202" y="278"/>
                </a:cubicBezTo>
                <a:cubicBezTo>
                  <a:pt x="202" y="338"/>
                  <a:pt x="171" y="380"/>
                  <a:pt x="102" y="380"/>
                </a:cubicBezTo>
                <a:cubicBezTo>
                  <a:pt x="53" y="380"/>
                  <a:pt x="5" y="360"/>
                  <a:pt x="1" y="282"/>
                </a:cubicBezTo>
                <a:lnTo>
                  <a:pt x="0" y="253"/>
                </a:lnTo>
                <a:lnTo>
                  <a:pt x="67" y="250"/>
                </a:lnTo>
                <a:lnTo>
                  <a:pt x="68" y="268"/>
                </a:lnTo>
                <a:cubicBezTo>
                  <a:pt x="70" y="304"/>
                  <a:pt x="82" y="315"/>
                  <a:pt x="101" y="315"/>
                </a:cubicBezTo>
                <a:cubicBezTo>
                  <a:pt x="116" y="315"/>
                  <a:pt x="124" y="306"/>
                  <a:pt x="124" y="287"/>
                </a:cubicBezTo>
                <a:cubicBezTo>
                  <a:pt x="124" y="262"/>
                  <a:pt x="96" y="240"/>
                  <a:pt x="69" y="216"/>
                </a:cubicBezTo>
                <a:cubicBezTo>
                  <a:pt x="29" y="180"/>
                  <a:pt x="5" y="150"/>
                  <a:pt x="5" y="97"/>
                </a:cubicBezTo>
                <a:cubicBezTo>
                  <a:pt x="5" y="43"/>
                  <a:pt x="37" y="0"/>
                  <a:pt x="103" y="0"/>
                </a:cubicBezTo>
                <a:cubicBezTo>
                  <a:pt x="154" y="0"/>
                  <a:pt x="193" y="22"/>
                  <a:pt x="196" y="97"/>
                </a:cubicBezTo>
                <a:lnTo>
                  <a:pt x="197" y="118"/>
                </a:lnTo>
                <a:lnTo>
                  <a:pt x="132" y="122"/>
                </a:lnTo>
                <a:lnTo>
                  <a:pt x="132" y="104"/>
                </a:lnTo>
                <a:cubicBezTo>
                  <a:pt x="131" y="82"/>
                  <a:pt x="124" y="64"/>
                  <a:pt x="104" y="64"/>
                </a:cubicBezTo>
                <a:cubicBezTo>
                  <a:pt x="92" y="64"/>
                  <a:pt x="81" y="72"/>
                  <a:pt x="81" y="91"/>
                </a:cubicBezTo>
                <a:cubicBezTo>
                  <a:pt x="81" y="117"/>
                  <a:pt x="97" y="126"/>
                  <a:pt x="137" y="164"/>
                </a:cubicBezTo>
                <a:close/>
              </a:path>
            </a:pathLst>
          </a:custGeom>
          <a:solidFill>
            <a:srgbClr val="211D1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7" name="Freeform 9">
            <a:extLst>
              <a:ext uri="{FF2B5EF4-FFF2-40B4-BE49-F238E27FC236}">
                <a16:creationId xmlns:a16="http://schemas.microsoft.com/office/drawing/2014/main" id="{FF747133-44C0-4781-9123-A854EA8096FE}"/>
              </a:ext>
            </a:extLst>
          </xdr:cNvPr>
          <xdr:cNvSpPr>
            <a:spLocks noEditPoints="1"/>
          </xdr:cNvSpPr>
        </xdr:nvSpPr>
        <xdr:spPr bwMode="auto">
          <a:xfrm>
            <a:off x="7489" y="4"/>
            <a:ext cx="150" cy="161"/>
          </a:xfrm>
          <a:custGeom>
            <a:avLst/>
            <a:gdLst>
              <a:gd name="T0" fmla="*/ 84 w 84"/>
              <a:gd name="T1" fmla="*/ 45 h 90"/>
              <a:gd name="T2" fmla="*/ 42 w 84"/>
              <a:gd name="T3" fmla="*/ 0 h 90"/>
              <a:gd name="T4" fmla="*/ 0 w 84"/>
              <a:gd name="T5" fmla="*/ 45 h 90"/>
              <a:gd name="T6" fmla="*/ 42 w 84"/>
              <a:gd name="T7" fmla="*/ 90 h 90"/>
              <a:gd name="T8" fmla="*/ 84 w 84"/>
              <a:gd name="T9" fmla="*/ 45 h 90"/>
              <a:gd name="T10" fmla="*/ 42 w 84"/>
              <a:gd name="T11" fmla="*/ 10 h 90"/>
              <a:gd name="T12" fmla="*/ 74 w 84"/>
              <a:gd name="T13" fmla="*/ 45 h 90"/>
              <a:gd name="T14" fmla="*/ 42 w 84"/>
              <a:gd name="T15" fmla="*/ 80 h 90"/>
              <a:gd name="T16" fmla="*/ 10 w 84"/>
              <a:gd name="T17" fmla="*/ 45 h 90"/>
              <a:gd name="T18" fmla="*/ 42 w 84"/>
              <a:gd name="T19" fmla="*/ 10 h 90"/>
              <a:gd name="T20" fmla="*/ 58 w 84"/>
              <a:gd name="T21" fmla="*/ 65 h 90"/>
              <a:gd name="T22" fmla="*/ 53 w 84"/>
              <a:gd name="T23" fmla="*/ 51 h 90"/>
              <a:gd name="T24" fmla="*/ 51 w 84"/>
              <a:gd name="T25" fmla="*/ 47 h 90"/>
              <a:gd name="T26" fmla="*/ 58 w 84"/>
              <a:gd name="T27" fmla="*/ 35 h 90"/>
              <a:gd name="T28" fmla="*/ 43 w 84"/>
              <a:gd name="T29" fmla="*/ 21 h 90"/>
              <a:gd name="T30" fmla="*/ 28 w 84"/>
              <a:gd name="T31" fmla="*/ 21 h 90"/>
              <a:gd name="T32" fmla="*/ 28 w 84"/>
              <a:gd name="T33" fmla="*/ 65 h 90"/>
              <a:gd name="T34" fmla="*/ 38 w 84"/>
              <a:gd name="T35" fmla="*/ 65 h 90"/>
              <a:gd name="T36" fmla="*/ 38 w 84"/>
              <a:gd name="T37" fmla="*/ 49 h 90"/>
              <a:gd name="T38" fmla="*/ 42 w 84"/>
              <a:gd name="T39" fmla="*/ 49 h 90"/>
              <a:gd name="T40" fmla="*/ 44 w 84"/>
              <a:gd name="T41" fmla="*/ 56 h 90"/>
              <a:gd name="T42" fmla="*/ 48 w 84"/>
              <a:gd name="T43" fmla="*/ 65 h 90"/>
              <a:gd name="T44" fmla="*/ 58 w 84"/>
              <a:gd name="T45" fmla="*/ 65 h 90"/>
              <a:gd name="T46" fmla="*/ 38 w 84"/>
              <a:gd name="T47" fmla="*/ 29 h 90"/>
              <a:gd name="T48" fmla="*/ 43 w 84"/>
              <a:gd name="T49" fmla="*/ 29 h 90"/>
              <a:gd name="T50" fmla="*/ 48 w 84"/>
              <a:gd name="T51" fmla="*/ 35 h 90"/>
              <a:gd name="T52" fmla="*/ 42 w 84"/>
              <a:gd name="T53" fmla="*/ 42 h 90"/>
              <a:gd name="T54" fmla="*/ 38 w 84"/>
              <a:gd name="T55" fmla="*/ 42 h 90"/>
              <a:gd name="T56" fmla="*/ 38 w 84"/>
              <a:gd name="T57" fmla="*/ 29 h 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84" h="90">
                <a:moveTo>
                  <a:pt x="84" y="45"/>
                </a:moveTo>
                <a:cubicBezTo>
                  <a:pt x="84" y="20"/>
                  <a:pt x="68" y="0"/>
                  <a:pt x="42" y="0"/>
                </a:cubicBezTo>
                <a:cubicBezTo>
                  <a:pt x="16" y="0"/>
                  <a:pt x="0" y="20"/>
                  <a:pt x="0" y="45"/>
                </a:cubicBezTo>
                <a:cubicBezTo>
                  <a:pt x="0" y="69"/>
                  <a:pt x="16" y="90"/>
                  <a:pt x="42" y="90"/>
                </a:cubicBezTo>
                <a:cubicBezTo>
                  <a:pt x="68" y="90"/>
                  <a:pt x="84" y="69"/>
                  <a:pt x="84" y="45"/>
                </a:cubicBezTo>
                <a:close/>
                <a:moveTo>
                  <a:pt x="42" y="10"/>
                </a:moveTo>
                <a:cubicBezTo>
                  <a:pt x="63" y="10"/>
                  <a:pt x="74" y="25"/>
                  <a:pt x="74" y="45"/>
                </a:cubicBezTo>
                <a:cubicBezTo>
                  <a:pt x="74" y="65"/>
                  <a:pt x="63" y="80"/>
                  <a:pt x="42" y="80"/>
                </a:cubicBezTo>
                <a:cubicBezTo>
                  <a:pt x="21" y="80"/>
                  <a:pt x="10" y="65"/>
                  <a:pt x="10" y="45"/>
                </a:cubicBezTo>
                <a:cubicBezTo>
                  <a:pt x="10" y="25"/>
                  <a:pt x="21" y="10"/>
                  <a:pt x="42" y="10"/>
                </a:cubicBezTo>
                <a:close/>
                <a:moveTo>
                  <a:pt x="58" y="65"/>
                </a:moveTo>
                <a:lnTo>
                  <a:pt x="53" y="51"/>
                </a:lnTo>
                <a:lnTo>
                  <a:pt x="51" y="47"/>
                </a:lnTo>
                <a:cubicBezTo>
                  <a:pt x="55" y="45"/>
                  <a:pt x="58" y="41"/>
                  <a:pt x="58" y="35"/>
                </a:cubicBezTo>
                <a:cubicBezTo>
                  <a:pt x="58" y="27"/>
                  <a:pt x="53" y="21"/>
                  <a:pt x="43" y="21"/>
                </a:cubicBezTo>
                <a:lnTo>
                  <a:pt x="28" y="21"/>
                </a:lnTo>
                <a:lnTo>
                  <a:pt x="28" y="65"/>
                </a:lnTo>
                <a:lnTo>
                  <a:pt x="38" y="65"/>
                </a:lnTo>
                <a:lnTo>
                  <a:pt x="38" y="49"/>
                </a:lnTo>
                <a:lnTo>
                  <a:pt x="42" y="49"/>
                </a:lnTo>
                <a:lnTo>
                  <a:pt x="44" y="56"/>
                </a:lnTo>
                <a:lnTo>
                  <a:pt x="48" y="65"/>
                </a:lnTo>
                <a:lnTo>
                  <a:pt x="58" y="65"/>
                </a:lnTo>
                <a:close/>
                <a:moveTo>
                  <a:pt x="38" y="29"/>
                </a:moveTo>
                <a:lnTo>
                  <a:pt x="43" y="29"/>
                </a:lnTo>
                <a:cubicBezTo>
                  <a:pt x="46" y="29"/>
                  <a:pt x="48" y="31"/>
                  <a:pt x="48" y="35"/>
                </a:cubicBezTo>
                <a:cubicBezTo>
                  <a:pt x="48" y="41"/>
                  <a:pt x="45" y="42"/>
                  <a:pt x="42" y="42"/>
                </a:cubicBezTo>
                <a:lnTo>
                  <a:pt x="38" y="42"/>
                </a:lnTo>
                <a:lnTo>
                  <a:pt x="38" y="29"/>
                </a:lnTo>
              </a:path>
            </a:pathLst>
          </a:custGeom>
          <a:solidFill>
            <a:srgbClr val="211D1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Jan%2020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Oct_201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Nov_201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Dec_201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rqfs03\department_home_areas\SSGA%20SPDR%20ETF's\Dealing%20Calendars\2020\External\2020%20Dealing%20Calendar%20External_Q3%20M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Feb%20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March%20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April%20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May%2020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June%2020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July%2020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Aug%20201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481899\AppData\Local\Microsoft\Windows\Temporary%20Internet%20Files\Content.Outlook\12P8LX7H\Monthly%20Internal%20Calendar\Dealing_Calendar_SPDR_Europe_ETF_Internal_Sept%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sheetData sheetId="1">
        <row r="2">
          <cell r="D2">
            <v>43101</v>
          </cell>
          <cell r="E2">
            <v>43102</v>
          </cell>
          <cell r="F2">
            <v>43103</v>
          </cell>
          <cell r="K2">
            <v>43108</v>
          </cell>
          <cell r="R2">
            <v>43115</v>
          </cell>
          <cell r="AB2">
            <v>43125</v>
          </cell>
        </row>
      </sheetData>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43374</v>
          </cell>
          <cell r="F2">
            <v>43376</v>
          </cell>
          <cell r="K2">
            <v>43381</v>
          </cell>
          <cell r="O2">
            <v>43385</v>
          </cell>
          <cell r="T2">
            <v>43390</v>
          </cell>
        </row>
      </sheetData>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43405</v>
          </cell>
          <cell r="E2">
            <v>43406</v>
          </cell>
          <cell r="R2">
            <v>43419</v>
          </cell>
          <cell r="W2">
            <v>43424</v>
          </cell>
          <cell r="Y2">
            <v>43426</v>
          </cell>
          <cell r="Z2">
            <v>43427</v>
          </cell>
        </row>
      </sheetData>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43435</v>
          </cell>
          <cell r="T2">
            <v>43451</v>
          </cell>
          <cell r="AA2">
            <v>43458</v>
          </cell>
          <cell r="AB2">
            <v>43459</v>
          </cell>
          <cell r="AC2">
            <v>43460</v>
          </cell>
          <cell r="AH2">
            <v>43465</v>
          </cell>
        </row>
      </sheetData>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endar new format"/>
      <sheetName val="Detail"/>
      <sheetName val="Logic Explanations"/>
      <sheetName val="Sheet2"/>
      <sheetName val="Sheet3"/>
      <sheetName val="fund list"/>
      <sheetName val="Jan"/>
      <sheetName val="Feb"/>
      <sheetName val="Mar"/>
      <sheetName val="Apr"/>
      <sheetName val="May"/>
      <sheetName val="Jun"/>
      <sheetName val="Jul"/>
      <sheetName val="Aug"/>
      <sheetName val="Sept"/>
      <sheetName val="Oct"/>
      <sheetName val="Nov"/>
      <sheetName val="Dec"/>
      <sheetName val="Combined"/>
      <sheetName val="Sheet5"/>
      <sheetName val="Calendar new format (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1">
          <cell r="B11" t="str">
            <v>ISIN</v>
          </cell>
          <cell r="C11" t="str">
            <v>Fund Type</v>
          </cell>
          <cell r="D11" t="str">
            <v>Deal Cut-Off Type</v>
          </cell>
          <cell r="E11" t="str">
            <v>Region</v>
          </cell>
          <cell r="F11">
            <v>44105</v>
          </cell>
          <cell r="G11">
            <v>44106</v>
          </cell>
          <cell r="H11">
            <v>44113</v>
          </cell>
          <cell r="I11">
            <v>44116</v>
          </cell>
          <cell r="J11">
            <v>44130</v>
          </cell>
          <cell r="K11">
            <v>44137</v>
          </cell>
          <cell r="L11">
            <v>44138</v>
          </cell>
          <cell r="M11">
            <v>44146</v>
          </cell>
          <cell r="N11">
            <v>44155</v>
          </cell>
          <cell r="O11">
            <v>44158</v>
          </cell>
          <cell r="P11">
            <v>44161</v>
          </cell>
          <cell r="Q11">
            <v>44189</v>
          </cell>
          <cell r="R11">
            <v>44190</v>
          </cell>
          <cell r="S11">
            <v>44193</v>
          </cell>
          <cell r="T11">
            <v>44196</v>
          </cell>
        </row>
        <row r="12">
          <cell r="B12" t="str">
            <v>IE00B6YX5D40</v>
          </cell>
          <cell r="C12" t="str">
            <v>Equity</v>
          </cell>
          <cell r="D12" t="str">
            <v>T+1</v>
          </cell>
          <cell r="E12" t="str">
            <v>US</v>
          </cell>
          <cell r="F12" t="str">
            <v/>
          </cell>
          <cell r="G12" t="str">
            <v/>
          </cell>
          <cell r="H12" t="str">
            <v/>
          </cell>
          <cell r="I12" t="str">
            <v/>
          </cell>
          <cell r="J12" t="str">
            <v/>
          </cell>
          <cell r="K12" t="str">
            <v/>
          </cell>
          <cell r="L12" t="str">
            <v/>
          </cell>
          <cell r="M12" t="str">
            <v/>
          </cell>
          <cell r="N12" t="str">
            <v/>
          </cell>
          <cell r="O12" t="str">
            <v/>
          </cell>
          <cell r="P12" t="str">
            <v>•</v>
          </cell>
          <cell r="Q12" t="str">
            <v>(*) Early Close</v>
          </cell>
          <cell r="R12" t="str">
            <v>•</v>
          </cell>
          <cell r="S12" t="str">
            <v>•</v>
          </cell>
          <cell r="T12" t="str">
            <v>(*) Early Close</v>
          </cell>
        </row>
        <row r="13">
          <cell r="B13" t="str">
            <v>IE00B4YBJ215</v>
          </cell>
          <cell r="C13" t="str">
            <v>Equity</v>
          </cell>
          <cell r="D13" t="str">
            <v>T+1</v>
          </cell>
          <cell r="E13" t="str">
            <v>US</v>
          </cell>
          <cell r="F13" t="str">
            <v/>
          </cell>
          <cell r="G13" t="str">
            <v/>
          </cell>
          <cell r="H13" t="str">
            <v/>
          </cell>
          <cell r="I13" t="str">
            <v/>
          </cell>
          <cell r="J13" t="str">
            <v/>
          </cell>
          <cell r="K13" t="str">
            <v/>
          </cell>
          <cell r="L13" t="str">
            <v/>
          </cell>
          <cell r="M13" t="str">
            <v/>
          </cell>
          <cell r="N13" t="str">
            <v/>
          </cell>
          <cell r="O13" t="str">
            <v/>
          </cell>
          <cell r="P13" t="str">
            <v>•</v>
          </cell>
          <cell r="Q13" t="str">
            <v>(*) Early Close</v>
          </cell>
          <cell r="R13" t="str">
            <v>•</v>
          </cell>
          <cell r="S13" t="str">
            <v>•</v>
          </cell>
          <cell r="T13" t="str">
            <v>(*) Early Close</v>
          </cell>
        </row>
        <row r="14">
          <cell r="B14" t="str">
            <v>IE00B6S2Z822</v>
          </cell>
          <cell r="C14" t="str">
            <v>Equity</v>
          </cell>
          <cell r="D14" t="str">
            <v>T+1</v>
          </cell>
          <cell r="E14" t="str">
            <v>UK</v>
          </cell>
          <cell r="F14" t="str">
            <v/>
          </cell>
          <cell r="G14" t="str">
            <v/>
          </cell>
          <cell r="H14" t="str">
            <v/>
          </cell>
          <cell r="I14" t="str">
            <v/>
          </cell>
          <cell r="J14" t="str">
            <v/>
          </cell>
          <cell r="K14" t="str">
            <v/>
          </cell>
          <cell r="L14" t="str">
            <v/>
          </cell>
          <cell r="M14" t="str">
            <v/>
          </cell>
          <cell r="N14" t="str">
            <v/>
          </cell>
          <cell r="O14" t="str">
            <v/>
          </cell>
          <cell r="P14" t="str">
            <v/>
          </cell>
          <cell r="Q14" t="str">
            <v>(*) Early Close</v>
          </cell>
          <cell r="R14" t="str">
            <v>•</v>
          </cell>
          <cell r="S14" t="str">
            <v>•</v>
          </cell>
          <cell r="T14" t="str">
            <v>(*) Early Close</v>
          </cell>
        </row>
        <row r="15">
          <cell r="B15" t="str">
            <v>IE00B5M1WJ87</v>
          </cell>
          <cell r="C15" t="str">
            <v>Equity</v>
          </cell>
          <cell r="D15" t="str">
            <v>T+1</v>
          </cell>
          <cell r="E15" t="str">
            <v>Europe</v>
          </cell>
          <cell r="F15" t="str">
            <v/>
          </cell>
          <cell r="G15" t="str">
            <v/>
          </cell>
          <cell r="H15" t="str">
            <v/>
          </cell>
          <cell r="I15" t="str">
            <v/>
          </cell>
          <cell r="J15" t="str">
            <v/>
          </cell>
          <cell r="K15" t="str">
            <v/>
          </cell>
          <cell r="L15" t="str">
            <v/>
          </cell>
          <cell r="M15" t="str">
            <v/>
          </cell>
          <cell r="N15" t="str">
            <v/>
          </cell>
          <cell r="O15" t="str">
            <v/>
          </cell>
          <cell r="P15" t="str">
            <v/>
          </cell>
          <cell r="Q15" t="str">
            <v>•</v>
          </cell>
          <cell r="R15" t="str">
            <v>•</v>
          </cell>
          <cell r="S15" t="str">
            <v>•</v>
          </cell>
          <cell r="T15" t="str">
            <v>•</v>
          </cell>
        </row>
        <row r="16">
          <cell r="B16" t="str">
            <v>IE00B7452L46</v>
          </cell>
          <cell r="C16" t="str">
            <v>Equity</v>
          </cell>
          <cell r="D16" t="str">
            <v>T+1</v>
          </cell>
          <cell r="E16" t="str">
            <v>UK</v>
          </cell>
          <cell r="F16" t="str">
            <v/>
          </cell>
          <cell r="G16" t="str">
            <v/>
          </cell>
          <cell r="H16" t="str">
            <v/>
          </cell>
          <cell r="I16" t="str">
            <v/>
          </cell>
          <cell r="J16" t="str">
            <v/>
          </cell>
          <cell r="K16" t="str">
            <v/>
          </cell>
          <cell r="L16" t="str">
            <v/>
          </cell>
          <cell r="M16" t="str">
            <v/>
          </cell>
          <cell r="N16" t="str">
            <v/>
          </cell>
          <cell r="O16" t="str">
            <v/>
          </cell>
          <cell r="P16" t="str">
            <v/>
          </cell>
          <cell r="Q16" t="str">
            <v>(*) Early Close</v>
          </cell>
          <cell r="R16" t="str">
            <v>•</v>
          </cell>
          <cell r="S16" t="str">
            <v>•</v>
          </cell>
          <cell r="T16" t="str">
            <v>(*) Early Close</v>
          </cell>
        </row>
        <row r="17">
          <cell r="B17" t="str">
            <v>IE00B6YX5C33</v>
          </cell>
          <cell r="C17" t="str">
            <v>Equity</v>
          </cell>
          <cell r="D17" t="str">
            <v>T+1</v>
          </cell>
          <cell r="E17" t="str">
            <v>US</v>
          </cell>
          <cell r="F17" t="str">
            <v/>
          </cell>
          <cell r="G17" t="str">
            <v/>
          </cell>
          <cell r="H17" t="str">
            <v/>
          </cell>
          <cell r="I17" t="str">
            <v/>
          </cell>
          <cell r="J17" t="str">
            <v/>
          </cell>
          <cell r="K17" t="str">
            <v/>
          </cell>
          <cell r="L17" t="str">
            <v/>
          </cell>
          <cell r="M17" t="str">
            <v/>
          </cell>
          <cell r="N17" t="str">
            <v/>
          </cell>
          <cell r="O17" t="str">
            <v/>
          </cell>
          <cell r="P17" t="str">
            <v>•</v>
          </cell>
          <cell r="Q17" t="str">
            <v>(*) Early Close</v>
          </cell>
          <cell r="R17" t="str">
            <v>•</v>
          </cell>
          <cell r="S17" t="str">
            <v>•</v>
          </cell>
          <cell r="T17" t="str">
            <v>(*) Early Close</v>
          </cell>
        </row>
        <row r="18">
          <cell r="B18" t="str">
            <v>IE00B802KR88</v>
          </cell>
          <cell r="C18" t="str">
            <v>Equity</v>
          </cell>
          <cell r="D18" t="str">
            <v>T+1</v>
          </cell>
          <cell r="E18" t="str">
            <v>US</v>
          </cell>
          <cell r="F18" t="str">
            <v/>
          </cell>
          <cell r="G18" t="str">
            <v/>
          </cell>
          <cell r="H18" t="str">
            <v/>
          </cell>
          <cell r="I18" t="str">
            <v/>
          </cell>
          <cell r="J18" t="str">
            <v/>
          </cell>
          <cell r="K18" t="str">
            <v/>
          </cell>
          <cell r="L18" t="str">
            <v/>
          </cell>
          <cell r="M18" t="str">
            <v/>
          </cell>
          <cell r="N18" t="str">
            <v/>
          </cell>
          <cell r="O18" t="str">
            <v/>
          </cell>
          <cell r="P18" t="str">
            <v>•</v>
          </cell>
          <cell r="Q18" t="str">
            <v/>
          </cell>
          <cell r="R18" t="str">
            <v>•</v>
          </cell>
          <cell r="S18" t="str">
            <v>•</v>
          </cell>
          <cell r="T18" t="str">
            <v/>
          </cell>
        </row>
        <row r="19">
          <cell r="B19" t="str">
            <v>IE00B910VR50</v>
          </cell>
          <cell r="C19" t="str">
            <v>Equity</v>
          </cell>
          <cell r="D19" t="str">
            <v>T+1</v>
          </cell>
          <cell r="E19" t="str">
            <v>Europe</v>
          </cell>
          <cell r="F19" t="str">
            <v/>
          </cell>
          <cell r="G19" t="str">
            <v/>
          </cell>
          <cell r="H19" t="str">
            <v/>
          </cell>
          <cell r="I19" t="str">
            <v/>
          </cell>
          <cell r="J19" t="str">
            <v/>
          </cell>
          <cell r="K19" t="str">
            <v/>
          </cell>
          <cell r="L19" t="str">
            <v/>
          </cell>
          <cell r="M19" t="str">
            <v/>
          </cell>
          <cell r="N19" t="str">
            <v/>
          </cell>
          <cell r="O19" t="str">
            <v/>
          </cell>
          <cell r="P19" t="str">
            <v/>
          </cell>
          <cell r="Q19" t="str">
            <v>•</v>
          </cell>
          <cell r="R19" t="str">
            <v>•</v>
          </cell>
          <cell r="S19" t="str">
            <v>•</v>
          </cell>
          <cell r="T19" t="str">
            <v>•</v>
          </cell>
        </row>
        <row r="20">
          <cell r="B20" t="str">
            <v>IE00BFTWP510</v>
          </cell>
          <cell r="C20" t="str">
            <v>Equity</v>
          </cell>
          <cell r="D20" t="str">
            <v>T+1</v>
          </cell>
          <cell r="E20" t="str">
            <v>Europe</v>
          </cell>
          <cell r="F20" t="str">
            <v/>
          </cell>
          <cell r="G20" t="str">
            <v/>
          </cell>
          <cell r="H20" t="str">
            <v/>
          </cell>
          <cell r="I20" t="str">
            <v/>
          </cell>
          <cell r="J20" t="str">
            <v/>
          </cell>
          <cell r="K20" t="str">
            <v/>
          </cell>
          <cell r="L20" t="str">
            <v/>
          </cell>
          <cell r="M20" t="str">
            <v/>
          </cell>
          <cell r="N20" t="str">
            <v/>
          </cell>
          <cell r="O20" t="str">
            <v/>
          </cell>
          <cell r="P20" t="str">
            <v/>
          </cell>
          <cell r="Q20" t="str">
            <v>(*) Early Close</v>
          </cell>
          <cell r="R20" t="str">
            <v>•</v>
          </cell>
          <cell r="S20" t="str">
            <v>•</v>
          </cell>
          <cell r="T20" t="str">
            <v>(*) Early Close</v>
          </cell>
        </row>
        <row r="21">
          <cell r="B21" t="str">
            <v>IE00BJ38QD84</v>
          </cell>
          <cell r="C21" t="str">
            <v>Equity</v>
          </cell>
          <cell r="D21" t="str">
            <v>T+1</v>
          </cell>
          <cell r="E21" t="str">
            <v>US</v>
          </cell>
          <cell r="F21" t="str">
            <v/>
          </cell>
          <cell r="G21" t="str">
            <v/>
          </cell>
          <cell r="H21" t="str">
            <v/>
          </cell>
          <cell r="I21" t="str">
            <v/>
          </cell>
          <cell r="J21" t="str">
            <v/>
          </cell>
          <cell r="K21" t="str">
            <v/>
          </cell>
          <cell r="L21" t="str">
            <v/>
          </cell>
          <cell r="M21" t="str">
            <v/>
          </cell>
          <cell r="N21" t="str">
            <v/>
          </cell>
          <cell r="O21" t="str">
            <v/>
          </cell>
          <cell r="P21" t="str">
            <v>•</v>
          </cell>
          <cell r="Q21" t="str">
            <v/>
          </cell>
          <cell r="R21" t="str">
            <v>•</v>
          </cell>
          <cell r="S21" t="str">
            <v>•</v>
          </cell>
          <cell r="T21" t="str">
            <v/>
          </cell>
        </row>
        <row r="22">
          <cell r="B22" t="str">
            <v>IE00BSJCQV56</v>
          </cell>
          <cell r="C22" t="str">
            <v>Equity</v>
          </cell>
          <cell r="D22" t="str">
            <v>T+1</v>
          </cell>
          <cell r="E22" t="str">
            <v>Europe</v>
          </cell>
          <cell r="F22" t="str">
            <v/>
          </cell>
          <cell r="G22" t="str">
            <v/>
          </cell>
          <cell r="H22" t="str">
            <v/>
          </cell>
          <cell r="I22" t="str">
            <v/>
          </cell>
          <cell r="J22" t="str">
            <v/>
          </cell>
          <cell r="K22" t="str">
            <v/>
          </cell>
          <cell r="L22" t="str">
            <v/>
          </cell>
          <cell r="M22" t="str">
            <v/>
          </cell>
          <cell r="N22" t="str">
            <v/>
          </cell>
          <cell r="O22" t="str">
            <v/>
          </cell>
          <cell r="P22" t="str">
            <v/>
          </cell>
          <cell r="Q22" t="str">
            <v>•</v>
          </cell>
          <cell r="R22" t="str">
            <v>•</v>
          </cell>
          <cell r="S22" t="str">
            <v>•</v>
          </cell>
          <cell r="T22" t="str">
            <v>(*) Early Close</v>
          </cell>
        </row>
        <row r="23">
          <cell r="B23" t="str">
            <v>IE00BSPLC306</v>
          </cell>
          <cell r="C23" t="str">
            <v>Equity</v>
          </cell>
          <cell r="D23" t="str">
            <v>T+1</v>
          </cell>
          <cell r="E23" t="str">
            <v>Europe</v>
          </cell>
          <cell r="F23" t="str">
            <v/>
          </cell>
          <cell r="G23" t="str">
            <v/>
          </cell>
          <cell r="H23" t="str">
            <v/>
          </cell>
          <cell r="I23" t="str">
            <v/>
          </cell>
          <cell r="J23" t="str">
            <v/>
          </cell>
          <cell r="K23" t="str">
            <v/>
          </cell>
          <cell r="L23" t="str">
            <v/>
          </cell>
          <cell r="M23" t="str">
            <v/>
          </cell>
          <cell r="N23" t="str">
            <v/>
          </cell>
          <cell r="O23" t="str">
            <v/>
          </cell>
          <cell r="P23" t="str">
            <v/>
          </cell>
          <cell r="Q23" t="str">
            <v>•</v>
          </cell>
          <cell r="R23" t="str">
            <v>•</v>
          </cell>
          <cell r="S23" t="str">
            <v>•</v>
          </cell>
          <cell r="T23" t="str">
            <v>•</v>
          </cell>
        </row>
        <row r="24">
          <cell r="B24" t="str">
            <v>IE00BSPLC298</v>
          </cell>
          <cell r="C24" t="str">
            <v>Equity</v>
          </cell>
          <cell r="D24" t="str">
            <v>T+1</v>
          </cell>
          <cell r="E24" t="str">
            <v>Europe</v>
          </cell>
          <cell r="F24" t="str">
            <v/>
          </cell>
          <cell r="G24" t="str">
            <v/>
          </cell>
          <cell r="H24" t="str">
            <v/>
          </cell>
          <cell r="I24" t="str">
            <v/>
          </cell>
          <cell r="J24" t="str">
            <v/>
          </cell>
          <cell r="K24" t="str">
            <v/>
          </cell>
          <cell r="L24" t="str">
            <v/>
          </cell>
          <cell r="M24" t="str">
            <v/>
          </cell>
          <cell r="N24" t="str">
            <v/>
          </cell>
          <cell r="O24" t="str">
            <v/>
          </cell>
          <cell r="P24" t="str">
            <v/>
          </cell>
          <cell r="Q24" t="str">
            <v>•</v>
          </cell>
          <cell r="R24" t="str">
            <v>•</v>
          </cell>
          <cell r="S24" t="str">
            <v>•</v>
          </cell>
          <cell r="T24" t="str">
            <v>•</v>
          </cell>
        </row>
        <row r="25">
          <cell r="B25" t="str">
            <v>IE00BKWQ0M75</v>
          </cell>
          <cell r="C25" t="str">
            <v>Equity</v>
          </cell>
          <cell r="D25" t="str">
            <v>T+1</v>
          </cell>
          <cell r="E25" t="str">
            <v>Europe</v>
          </cell>
          <cell r="F25" t="str">
            <v/>
          </cell>
          <cell r="G25" t="str">
            <v/>
          </cell>
          <cell r="H25" t="str">
            <v/>
          </cell>
          <cell r="I25" t="str">
            <v/>
          </cell>
          <cell r="J25" t="str">
            <v/>
          </cell>
          <cell r="K25" t="str">
            <v/>
          </cell>
          <cell r="L25" t="str">
            <v/>
          </cell>
          <cell r="M25" t="str">
            <v/>
          </cell>
          <cell r="N25" t="str">
            <v/>
          </cell>
          <cell r="O25" t="str">
            <v/>
          </cell>
          <cell r="P25" t="str">
            <v/>
          </cell>
          <cell r="Q25" t="str">
            <v>•</v>
          </cell>
          <cell r="R25" t="str">
            <v>•</v>
          </cell>
          <cell r="S25" t="str">
            <v>•</v>
          </cell>
          <cell r="T25" t="str">
            <v>•</v>
          </cell>
        </row>
        <row r="26">
          <cell r="B26" t="str">
            <v>IE00BKWQ0Q14</v>
          </cell>
          <cell r="C26" t="str">
            <v>Equity</v>
          </cell>
          <cell r="D26" t="str">
            <v>T+1</v>
          </cell>
          <cell r="E26" t="str">
            <v>Europe</v>
          </cell>
          <cell r="F26" t="str">
            <v/>
          </cell>
          <cell r="G26" t="str">
            <v/>
          </cell>
          <cell r="H26" t="str">
            <v/>
          </cell>
          <cell r="I26" t="str">
            <v/>
          </cell>
          <cell r="J26" t="str">
            <v/>
          </cell>
          <cell r="K26" t="str">
            <v/>
          </cell>
          <cell r="L26" t="str">
            <v/>
          </cell>
          <cell r="M26" t="str">
            <v/>
          </cell>
          <cell r="N26" t="str">
            <v/>
          </cell>
          <cell r="O26" t="str">
            <v/>
          </cell>
          <cell r="P26" t="str">
            <v/>
          </cell>
          <cell r="Q26" t="str">
            <v>•</v>
          </cell>
          <cell r="R26" t="str">
            <v>•</v>
          </cell>
          <cell r="S26" t="str">
            <v>•</v>
          </cell>
          <cell r="T26" t="str">
            <v>•</v>
          </cell>
        </row>
        <row r="27">
          <cell r="B27" t="str">
            <v>IE00BKWQ0C77</v>
          </cell>
          <cell r="C27" t="str">
            <v>Equity</v>
          </cell>
          <cell r="D27" t="str">
            <v>T+1</v>
          </cell>
          <cell r="E27" t="str">
            <v>Europe</v>
          </cell>
          <cell r="F27" t="str">
            <v/>
          </cell>
          <cell r="G27" t="str">
            <v/>
          </cell>
          <cell r="H27" t="str">
            <v/>
          </cell>
          <cell r="I27" t="str">
            <v/>
          </cell>
          <cell r="J27" t="str">
            <v/>
          </cell>
          <cell r="K27" t="str">
            <v/>
          </cell>
          <cell r="L27" t="str">
            <v/>
          </cell>
          <cell r="M27" t="str">
            <v/>
          </cell>
          <cell r="N27" t="str">
            <v/>
          </cell>
          <cell r="O27" t="str">
            <v/>
          </cell>
          <cell r="P27" t="str">
            <v/>
          </cell>
          <cell r="Q27" t="str">
            <v>(*) Early Close</v>
          </cell>
          <cell r="R27" t="str">
            <v>•</v>
          </cell>
          <cell r="S27" t="str">
            <v>•</v>
          </cell>
          <cell r="T27" t="str">
            <v>(*) Early Close</v>
          </cell>
        </row>
        <row r="28">
          <cell r="B28" t="str">
            <v>IE00BKWQ0D84</v>
          </cell>
          <cell r="C28" t="str">
            <v>Equity</v>
          </cell>
          <cell r="D28" t="str">
            <v>T+1</v>
          </cell>
          <cell r="E28" t="str">
            <v>Europe</v>
          </cell>
          <cell r="F28" t="str">
            <v/>
          </cell>
          <cell r="G28" t="str">
            <v/>
          </cell>
          <cell r="H28" t="str">
            <v/>
          </cell>
          <cell r="I28" t="str">
            <v/>
          </cell>
          <cell r="J28" t="str">
            <v/>
          </cell>
          <cell r="K28" t="str">
            <v/>
          </cell>
          <cell r="L28" t="str">
            <v/>
          </cell>
          <cell r="M28" t="str">
            <v/>
          </cell>
          <cell r="N28" t="str">
            <v/>
          </cell>
          <cell r="O28" t="str">
            <v/>
          </cell>
          <cell r="P28" t="str">
            <v/>
          </cell>
          <cell r="Q28" t="str">
            <v>(*) Early Close</v>
          </cell>
          <cell r="R28" t="str">
            <v>•</v>
          </cell>
          <cell r="S28" t="str">
            <v>•</v>
          </cell>
          <cell r="T28" t="str">
            <v>(*) Early Close</v>
          </cell>
        </row>
        <row r="29">
          <cell r="B29" t="str">
            <v>IE00BKWQ0F09</v>
          </cell>
          <cell r="C29" t="str">
            <v>Equity</v>
          </cell>
          <cell r="D29" t="str">
            <v>T+1</v>
          </cell>
          <cell r="E29" t="str">
            <v>Europe</v>
          </cell>
          <cell r="F29" t="str">
            <v/>
          </cell>
          <cell r="G29" t="str">
            <v/>
          </cell>
          <cell r="H29" t="str">
            <v/>
          </cell>
          <cell r="I29" t="str">
            <v/>
          </cell>
          <cell r="J29" t="str">
            <v/>
          </cell>
          <cell r="K29" t="str">
            <v/>
          </cell>
          <cell r="L29" t="str">
            <v/>
          </cell>
          <cell r="M29" t="str">
            <v/>
          </cell>
          <cell r="N29" t="str">
            <v/>
          </cell>
          <cell r="O29" t="str">
            <v/>
          </cell>
          <cell r="P29" t="str">
            <v/>
          </cell>
          <cell r="Q29" t="str">
            <v>•</v>
          </cell>
          <cell r="R29" t="str">
            <v>•</v>
          </cell>
          <cell r="S29" t="str">
            <v>•</v>
          </cell>
          <cell r="T29" t="str">
            <v>•</v>
          </cell>
        </row>
        <row r="30">
          <cell r="B30" t="str">
            <v>IE00BKWQ0G16</v>
          </cell>
          <cell r="C30" t="str">
            <v>Equity</v>
          </cell>
          <cell r="D30" t="str">
            <v>T+1</v>
          </cell>
          <cell r="E30" t="str">
            <v>Europe</v>
          </cell>
          <cell r="F30" t="str">
            <v/>
          </cell>
          <cell r="G30" t="str">
            <v/>
          </cell>
          <cell r="H30" t="str">
            <v/>
          </cell>
          <cell r="I30" t="str">
            <v/>
          </cell>
          <cell r="J30" t="str">
            <v/>
          </cell>
          <cell r="K30" t="str">
            <v/>
          </cell>
          <cell r="L30" t="str">
            <v/>
          </cell>
          <cell r="M30" t="str">
            <v/>
          </cell>
          <cell r="N30" t="str">
            <v/>
          </cell>
          <cell r="O30" t="str">
            <v/>
          </cell>
          <cell r="P30" t="str">
            <v/>
          </cell>
          <cell r="Q30" t="str">
            <v>•</v>
          </cell>
          <cell r="R30" t="str">
            <v>•</v>
          </cell>
          <cell r="S30" t="str">
            <v>•</v>
          </cell>
          <cell r="T30" t="str">
            <v>•</v>
          </cell>
        </row>
        <row r="31">
          <cell r="B31" t="str">
            <v>IE00BKWQ0H23</v>
          </cell>
          <cell r="C31" t="str">
            <v>Equity</v>
          </cell>
          <cell r="D31" t="str">
            <v>T+1</v>
          </cell>
          <cell r="E31" t="str">
            <v>Europe</v>
          </cell>
          <cell r="F31" t="str">
            <v/>
          </cell>
          <cell r="G31" t="str">
            <v/>
          </cell>
          <cell r="H31" t="str">
            <v/>
          </cell>
          <cell r="I31" t="str">
            <v/>
          </cell>
          <cell r="J31" t="str">
            <v/>
          </cell>
          <cell r="K31" t="str">
            <v/>
          </cell>
          <cell r="L31" t="str">
            <v/>
          </cell>
          <cell r="M31" t="str">
            <v/>
          </cell>
          <cell r="N31" t="str">
            <v/>
          </cell>
          <cell r="O31" t="str">
            <v/>
          </cell>
          <cell r="P31" t="str">
            <v/>
          </cell>
          <cell r="Q31" t="str">
            <v>•</v>
          </cell>
          <cell r="R31" t="str">
            <v>•</v>
          </cell>
          <cell r="S31" t="str">
            <v>•</v>
          </cell>
          <cell r="T31" t="str">
            <v>•</v>
          </cell>
        </row>
        <row r="32">
          <cell r="B32" t="str">
            <v>IE00BKWQ0J47</v>
          </cell>
          <cell r="C32" t="str">
            <v>Equity</v>
          </cell>
          <cell r="D32" t="str">
            <v>T+1</v>
          </cell>
          <cell r="E32" t="str">
            <v>Europe</v>
          </cell>
          <cell r="F32" t="str">
            <v/>
          </cell>
          <cell r="G32" t="str">
            <v/>
          </cell>
          <cell r="H32" t="str">
            <v/>
          </cell>
          <cell r="I32" t="str">
            <v/>
          </cell>
          <cell r="J32" t="str">
            <v/>
          </cell>
          <cell r="K32" t="str">
            <v/>
          </cell>
          <cell r="L32" t="str">
            <v/>
          </cell>
          <cell r="M32" t="str">
            <v/>
          </cell>
          <cell r="N32" t="str">
            <v/>
          </cell>
          <cell r="O32" t="str">
            <v/>
          </cell>
          <cell r="P32" t="str">
            <v/>
          </cell>
          <cell r="Q32" t="str">
            <v>•</v>
          </cell>
          <cell r="R32" t="str">
            <v>•</v>
          </cell>
          <cell r="S32" t="str">
            <v>•</v>
          </cell>
          <cell r="T32" t="str">
            <v>•</v>
          </cell>
        </row>
        <row r="33">
          <cell r="B33" t="str">
            <v>IE00BKWQ0L68</v>
          </cell>
          <cell r="C33" t="str">
            <v>Equity</v>
          </cell>
          <cell r="D33" t="str">
            <v>T+1</v>
          </cell>
          <cell r="E33" t="str">
            <v>Europe</v>
          </cell>
          <cell r="F33" t="str">
            <v/>
          </cell>
          <cell r="G33" t="str">
            <v/>
          </cell>
          <cell r="H33" t="str">
            <v/>
          </cell>
          <cell r="I33" t="str">
            <v/>
          </cell>
          <cell r="J33" t="str">
            <v/>
          </cell>
          <cell r="K33" t="str">
            <v/>
          </cell>
          <cell r="L33" t="str">
            <v/>
          </cell>
          <cell r="M33" t="str">
            <v/>
          </cell>
          <cell r="N33" t="str">
            <v/>
          </cell>
          <cell r="O33" t="str">
            <v/>
          </cell>
          <cell r="P33" t="str">
            <v/>
          </cell>
          <cell r="Q33" t="str">
            <v>•</v>
          </cell>
          <cell r="R33" t="str">
            <v>•</v>
          </cell>
          <cell r="S33" t="str">
            <v>•</v>
          </cell>
          <cell r="T33" t="str">
            <v>•</v>
          </cell>
        </row>
        <row r="34">
          <cell r="B34" t="str">
            <v>IE00BKWQ0K51</v>
          </cell>
          <cell r="C34" t="str">
            <v>Equity</v>
          </cell>
          <cell r="D34" t="str">
            <v>T+1</v>
          </cell>
          <cell r="E34" t="str">
            <v>Europe</v>
          </cell>
          <cell r="F34" t="str">
            <v/>
          </cell>
          <cell r="G34" t="str">
            <v/>
          </cell>
          <cell r="H34" t="str">
            <v/>
          </cell>
          <cell r="I34" t="str">
            <v/>
          </cell>
          <cell r="J34" t="str">
            <v/>
          </cell>
          <cell r="K34" t="str">
            <v/>
          </cell>
          <cell r="L34" t="str">
            <v/>
          </cell>
          <cell r="M34" t="str">
            <v/>
          </cell>
          <cell r="N34" t="str">
            <v/>
          </cell>
          <cell r="O34" t="str">
            <v/>
          </cell>
          <cell r="P34" t="str">
            <v/>
          </cell>
          <cell r="Q34" t="str">
            <v>•</v>
          </cell>
          <cell r="R34" t="str">
            <v>•</v>
          </cell>
          <cell r="S34" t="str">
            <v>•</v>
          </cell>
          <cell r="T34" t="str">
            <v>•</v>
          </cell>
        </row>
        <row r="35">
          <cell r="B35" t="str">
            <v>IE00BKWQ0N82</v>
          </cell>
          <cell r="C35" t="str">
            <v>Equity</v>
          </cell>
          <cell r="D35" t="str">
            <v>T+1</v>
          </cell>
          <cell r="E35" t="str">
            <v>Europe</v>
          </cell>
          <cell r="F35" t="str">
            <v/>
          </cell>
          <cell r="G35" t="str">
            <v/>
          </cell>
          <cell r="H35" t="str">
            <v/>
          </cell>
          <cell r="I35" t="str">
            <v/>
          </cell>
          <cell r="J35" t="str">
            <v/>
          </cell>
          <cell r="K35" t="str">
            <v/>
          </cell>
          <cell r="L35" t="str">
            <v/>
          </cell>
          <cell r="M35" t="str">
            <v/>
          </cell>
          <cell r="N35" t="str">
            <v/>
          </cell>
          <cell r="O35" t="str">
            <v/>
          </cell>
          <cell r="P35" t="str">
            <v/>
          </cell>
          <cell r="Q35" t="str">
            <v>•</v>
          </cell>
          <cell r="R35" t="str">
            <v>•</v>
          </cell>
          <cell r="S35" t="str">
            <v>•</v>
          </cell>
          <cell r="T35" t="str">
            <v>(*) Early Close</v>
          </cell>
        </row>
        <row r="36">
          <cell r="B36" t="str">
            <v>IE00BKWQ0P07</v>
          </cell>
          <cell r="C36" t="str">
            <v>Equity</v>
          </cell>
          <cell r="D36" t="str">
            <v>T+1</v>
          </cell>
          <cell r="E36" t="str">
            <v>Europe</v>
          </cell>
          <cell r="F36" t="str">
            <v/>
          </cell>
          <cell r="G36" t="str">
            <v/>
          </cell>
          <cell r="H36" t="str">
            <v/>
          </cell>
          <cell r="I36" t="str">
            <v/>
          </cell>
          <cell r="J36" t="str">
            <v/>
          </cell>
          <cell r="K36" t="str">
            <v/>
          </cell>
          <cell r="L36" t="str">
            <v/>
          </cell>
          <cell r="M36" t="str">
            <v/>
          </cell>
          <cell r="N36" t="str">
            <v/>
          </cell>
          <cell r="O36" t="str">
            <v/>
          </cell>
          <cell r="P36" t="str">
            <v/>
          </cell>
          <cell r="Q36" t="str">
            <v>•</v>
          </cell>
          <cell r="R36" t="str">
            <v>•</v>
          </cell>
          <cell r="S36" t="str">
            <v>•</v>
          </cell>
          <cell r="T36" t="str">
            <v>(*) Early Close</v>
          </cell>
        </row>
        <row r="37">
          <cell r="B37" t="str">
            <v>IE00BSPLC413</v>
          </cell>
          <cell r="C37" t="str">
            <v>Equity</v>
          </cell>
          <cell r="D37" t="str">
            <v>T+1</v>
          </cell>
          <cell r="E37" t="str">
            <v>US</v>
          </cell>
          <cell r="F37" t="str">
            <v/>
          </cell>
          <cell r="G37" t="str">
            <v/>
          </cell>
          <cell r="H37" t="str">
            <v/>
          </cell>
          <cell r="I37" t="str">
            <v/>
          </cell>
          <cell r="J37" t="str">
            <v/>
          </cell>
          <cell r="K37" t="str">
            <v/>
          </cell>
          <cell r="L37" t="str">
            <v/>
          </cell>
          <cell r="M37" t="str">
            <v/>
          </cell>
          <cell r="N37" t="str">
            <v/>
          </cell>
          <cell r="O37" t="str">
            <v/>
          </cell>
          <cell r="P37" t="str">
            <v>•</v>
          </cell>
          <cell r="Q37" t="str">
            <v>(*) Early Close</v>
          </cell>
          <cell r="R37" t="str">
            <v>•</v>
          </cell>
          <cell r="S37" t="str">
            <v>•</v>
          </cell>
          <cell r="T37" t="str">
            <v>(*) Early Close</v>
          </cell>
        </row>
        <row r="38">
          <cell r="B38" t="str">
            <v>IE00BSPLC520</v>
          </cell>
          <cell r="C38" t="str">
            <v>Equity</v>
          </cell>
          <cell r="D38" t="str">
            <v>T+1</v>
          </cell>
          <cell r="E38" t="str">
            <v>US</v>
          </cell>
          <cell r="F38" t="str">
            <v/>
          </cell>
          <cell r="G38" t="str">
            <v/>
          </cell>
          <cell r="H38" t="str">
            <v/>
          </cell>
          <cell r="I38" t="str">
            <v/>
          </cell>
          <cell r="J38" t="str">
            <v/>
          </cell>
          <cell r="K38" t="str">
            <v/>
          </cell>
          <cell r="L38" t="str">
            <v/>
          </cell>
          <cell r="M38" t="str">
            <v/>
          </cell>
          <cell r="N38" t="str">
            <v/>
          </cell>
          <cell r="O38" t="str">
            <v/>
          </cell>
          <cell r="P38" t="str">
            <v>•</v>
          </cell>
          <cell r="Q38" t="str">
            <v>(*) Early Close</v>
          </cell>
          <cell r="R38" t="str">
            <v>•</v>
          </cell>
          <cell r="S38" t="str">
            <v>•</v>
          </cell>
          <cell r="T38" t="str">
            <v>(*) Early Close</v>
          </cell>
        </row>
        <row r="39">
          <cell r="B39" t="str">
            <v>IE00BWBXM385</v>
          </cell>
          <cell r="C39" t="str">
            <v>Equity</v>
          </cell>
          <cell r="D39" t="str">
            <v>T+1</v>
          </cell>
          <cell r="E39" t="str">
            <v>US</v>
          </cell>
          <cell r="F39" t="str">
            <v/>
          </cell>
          <cell r="G39" t="str">
            <v/>
          </cell>
          <cell r="H39" t="str">
            <v/>
          </cell>
          <cell r="I39" t="str">
            <v/>
          </cell>
          <cell r="J39" t="str">
            <v/>
          </cell>
          <cell r="K39" t="str">
            <v/>
          </cell>
          <cell r="L39" t="str">
            <v/>
          </cell>
          <cell r="M39" t="str">
            <v/>
          </cell>
          <cell r="N39" t="str">
            <v/>
          </cell>
          <cell r="O39" t="str">
            <v/>
          </cell>
          <cell r="P39" t="str">
            <v>•</v>
          </cell>
          <cell r="Q39" t="str">
            <v>(*) Early Close</v>
          </cell>
          <cell r="R39" t="str">
            <v>•</v>
          </cell>
          <cell r="S39" t="str">
            <v>•</v>
          </cell>
          <cell r="T39" t="str">
            <v>(*) Early Close</v>
          </cell>
        </row>
        <row r="40">
          <cell r="B40" t="str">
            <v>IE00BWBXM492</v>
          </cell>
          <cell r="C40" t="str">
            <v>Equity</v>
          </cell>
          <cell r="D40" t="str">
            <v>T+1</v>
          </cell>
          <cell r="E40" t="str">
            <v>US</v>
          </cell>
          <cell r="F40" t="str">
            <v/>
          </cell>
          <cell r="G40" t="str">
            <v/>
          </cell>
          <cell r="H40" t="str">
            <v/>
          </cell>
          <cell r="I40" t="str">
            <v/>
          </cell>
          <cell r="J40" t="str">
            <v/>
          </cell>
          <cell r="K40" t="str">
            <v/>
          </cell>
          <cell r="L40" t="str">
            <v/>
          </cell>
          <cell r="M40" t="str">
            <v/>
          </cell>
          <cell r="N40" t="str">
            <v/>
          </cell>
          <cell r="O40" t="str">
            <v/>
          </cell>
          <cell r="P40" t="str">
            <v>•</v>
          </cell>
          <cell r="Q40" t="str">
            <v>(*) Early Close</v>
          </cell>
          <cell r="R40" t="str">
            <v>•</v>
          </cell>
          <cell r="S40" t="str">
            <v>•</v>
          </cell>
          <cell r="T40" t="str">
            <v>(*) Early Close</v>
          </cell>
        </row>
        <row r="41">
          <cell r="B41" t="str">
            <v>IE00BWBXM500</v>
          </cell>
          <cell r="C41" t="str">
            <v>Equity</v>
          </cell>
          <cell r="D41" t="str">
            <v>T+1</v>
          </cell>
          <cell r="E41" t="str">
            <v>US</v>
          </cell>
          <cell r="F41" t="str">
            <v/>
          </cell>
          <cell r="G41" t="str">
            <v/>
          </cell>
          <cell r="H41" t="str">
            <v/>
          </cell>
          <cell r="I41" t="str">
            <v/>
          </cell>
          <cell r="J41" t="str">
            <v/>
          </cell>
          <cell r="K41" t="str">
            <v/>
          </cell>
          <cell r="L41" t="str">
            <v/>
          </cell>
          <cell r="M41" t="str">
            <v/>
          </cell>
          <cell r="N41" t="str">
            <v/>
          </cell>
          <cell r="O41" t="str">
            <v/>
          </cell>
          <cell r="P41" t="str">
            <v>•</v>
          </cell>
          <cell r="Q41" t="str">
            <v>(*) Early Close</v>
          </cell>
          <cell r="R41" t="str">
            <v>•</v>
          </cell>
          <cell r="S41" t="str">
            <v>•</v>
          </cell>
          <cell r="T41" t="str">
            <v>(*) Early Close</v>
          </cell>
        </row>
        <row r="42">
          <cell r="B42" t="str">
            <v>IE00BWBXM617</v>
          </cell>
          <cell r="C42" t="str">
            <v>Equity</v>
          </cell>
          <cell r="D42" t="str">
            <v>T+1</v>
          </cell>
          <cell r="E42" t="str">
            <v>US</v>
          </cell>
          <cell r="F42" t="str">
            <v/>
          </cell>
          <cell r="G42" t="str">
            <v/>
          </cell>
          <cell r="H42" t="str">
            <v/>
          </cell>
          <cell r="I42" t="str">
            <v/>
          </cell>
          <cell r="J42" t="str">
            <v/>
          </cell>
          <cell r="K42" t="str">
            <v/>
          </cell>
          <cell r="L42" t="str">
            <v/>
          </cell>
          <cell r="M42" t="str">
            <v/>
          </cell>
          <cell r="N42" t="str">
            <v/>
          </cell>
          <cell r="O42" t="str">
            <v/>
          </cell>
          <cell r="P42" t="str">
            <v>•</v>
          </cell>
          <cell r="Q42" t="str">
            <v>(*) Early Close</v>
          </cell>
          <cell r="R42" t="str">
            <v>•</v>
          </cell>
          <cell r="S42" t="str">
            <v>•</v>
          </cell>
          <cell r="T42" t="str">
            <v>(*) Early Close</v>
          </cell>
        </row>
        <row r="43">
          <cell r="B43" t="str">
            <v>IE00BWBXM724</v>
          </cell>
          <cell r="C43" t="str">
            <v>Equity</v>
          </cell>
          <cell r="D43" t="str">
            <v>T+1</v>
          </cell>
          <cell r="E43" t="str">
            <v>US</v>
          </cell>
          <cell r="F43" t="str">
            <v/>
          </cell>
          <cell r="G43" t="str">
            <v/>
          </cell>
          <cell r="H43" t="str">
            <v/>
          </cell>
          <cell r="I43" t="str">
            <v/>
          </cell>
          <cell r="J43" t="str">
            <v/>
          </cell>
          <cell r="K43" t="str">
            <v/>
          </cell>
          <cell r="L43" t="str">
            <v/>
          </cell>
          <cell r="M43" t="str">
            <v/>
          </cell>
          <cell r="N43" t="str">
            <v/>
          </cell>
          <cell r="O43" t="str">
            <v/>
          </cell>
          <cell r="P43" t="str">
            <v>•</v>
          </cell>
          <cell r="Q43" t="str">
            <v>(*) Early Close</v>
          </cell>
          <cell r="R43" t="str">
            <v>•</v>
          </cell>
          <cell r="S43" t="str">
            <v>•</v>
          </cell>
          <cell r="T43" t="str">
            <v>(*) Early Close</v>
          </cell>
        </row>
        <row r="44">
          <cell r="B44" t="str">
            <v>IE00BWBXM831</v>
          </cell>
          <cell r="C44" t="str">
            <v>Equity</v>
          </cell>
          <cell r="D44" t="str">
            <v>T+1</v>
          </cell>
          <cell r="E44" t="str">
            <v>US</v>
          </cell>
          <cell r="F44" t="str">
            <v/>
          </cell>
          <cell r="G44" t="str">
            <v/>
          </cell>
          <cell r="H44" t="str">
            <v/>
          </cell>
          <cell r="I44" t="str">
            <v/>
          </cell>
          <cell r="J44" t="str">
            <v/>
          </cell>
          <cell r="K44" t="str">
            <v/>
          </cell>
          <cell r="L44" t="str">
            <v/>
          </cell>
          <cell r="M44" t="str">
            <v/>
          </cell>
          <cell r="N44" t="str">
            <v/>
          </cell>
          <cell r="O44" t="str">
            <v/>
          </cell>
          <cell r="P44" t="str">
            <v>•</v>
          </cell>
          <cell r="Q44" t="str">
            <v>(*) Early Close</v>
          </cell>
          <cell r="R44" t="str">
            <v>•</v>
          </cell>
          <cell r="S44" t="str">
            <v>•</v>
          </cell>
          <cell r="T44" t="str">
            <v>(*) Early Close</v>
          </cell>
        </row>
        <row r="45">
          <cell r="B45" t="str">
            <v>IE00BWBXM948</v>
          </cell>
          <cell r="C45" t="str">
            <v>Equity</v>
          </cell>
          <cell r="D45" t="str">
            <v>T+1</v>
          </cell>
          <cell r="E45" t="str">
            <v>US</v>
          </cell>
          <cell r="F45" t="str">
            <v/>
          </cell>
          <cell r="G45" t="str">
            <v/>
          </cell>
          <cell r="H45" t="str">
            <v/>
          </cell>
          <cell r="I45" t="str">
            <v/>
          </cell>
          <cell r="J45" t="str">
            <v/>
          </cell>
          <cell r="K45" t="str">
            <v/>
          </cell>
          <cell r="L45" t="str">
            <v/>
          </cell>
          <cell r="M45" t="str">
            <v/>
          </cell>
          <cell r="N45" t="str">
            <v/>
          </cell>
          <cell r="O45" t="str">
            <v/>
          </cell>
          <cell r="P45" t="str">
            <v>•</v>
          </cell>
          <cell r="Q45" t="str">
            <v>(*) Early Close</v>
          </cell>
          <cell r="R45" t="str">
            <v>•</v>
          </cell>
          <cell r="S45" t="str">
            <v>•</v>
          </cell>
          <cell r="T45" t="str">
            <v>(*) Early Close</v>
          </cell>
        </row>
        <row r="46">
          <cell r="B46" t="str">
            <v>IE00BWBXM278</v>
          </cell>
          <cell r="C46" t="str">
            <v>Equity</v>
          </cell>
          <cell r="D46" t="str">
            <v>T+1</v>
          </cell>
          <cell r="E46" t="str">
            <v>US</v>
          </cell>
          <cell r="F46" t="str">
            <v/>
          </cell>
          <cell r="G46" t="str">
            <v/>
          </cell>
          <cell r="H46" t="str">
            <v/>
          </cell>
          <cell r="I46" t="str">
            <v/>
          </cell>
          <cell r="J46" t="str">
            <v/>
          </cell>
          <cell r="K46" t="str">
            <v/>
          </cell>
          <cell r="L46" t="str">
            <v/>
          </cell>
          <cell r="M46" t="str">
            <v/>
          </cell>
          <cell r="N46" t="str">
            <v/>
          </cell>
          <cell r="O46" t="str">
            <v/>
          </cell>
          <cell r="P46" t="str">
            <v>•</v>
          </cell>
          <cell r="Q46" t="str">
            <v>(*) Early Close</v>
          </cell>
          <cell r="R46" t="str">
            <v>•</v>
          </cell>
          <cell r="S46" t="str">
            <v>•</v>
          </cell>
          <cell r="T46" t="str">
            <v>(*) Early Close</v>
          </cell>
        </row>
        <row r="47">
          <cell r="B47" t="str">
            <v>IE00BWBXMB69</v>
          </cell>
          <cell r="C47" t="str">
            <v>Equity</v>
          </cell>
          <cell r="D47" t="str">
            <v>T+1</v>
          </cell>
          <cell r="E47" t="str">
            <v>US</v>
          </cell>
          <cell r="F47" t="str">
            <v/>
          </cell>
          <cell r="G47" t="str">
            <v/>
          </cell>
          <cell r="H47" t="str">
            <v/>
          </cell>
          <cell r="I47" t="str">
            <v/>
          </cell>
          <cell r="J47" t="str">
            <v/>
          </cell>
          <cell r="K47" t="str">
            <v/>
          </cell>
          <cell r="L47" t="str">
            <v/>
          </cell>
          <cell r="M47" t="str">
            <v/>
          </cell>
          <cell r="N47" t="str">
            <v/>
          </cell>
          <cell r="O47" t="str">
            <v/>
          </cell>
          <cell r="P47" t="str">
            <v>•</v>
          </cell>
          <cell r="Q47" t="str">
            <v>(*) Early Close</v>
          </cell>
          <cell r="R47" t="str">
            <v>•</v>
          </cell>
          <cell r="S47" t="str">
            <v>•</v>
          </cell>
          <cell r="T47" t="str">
            <v>(*) Early Close</v>
          </cell>
        </row>
        <row r="48">
          <cell r="B48" t="str">
            <v>IE00B44Z5B48</v>
          </cell>
          <cell r="C48" t="str">
            <v>Equity</v>
          </cell>
          <cell r="D48" t="str">
            <v>T+2</v>
          </cell>
          <cell r="E48" t="str">
            <v>Global</v>
          </cell>
          <cell r="F48" t="str">
            <v/>
          </cell>
          <cell r="G48" t="str">
            <v/>
          </cell>
          <cell r="H48" t="str">
            <v/>
          </cell>
          <cell r="I48" t="str">
            <v>•</v>
          </cell>
          <cell r="J48" t="str">
            <v/>
          </cell>
          <cell r="K48" t="str">
            <v/>
          </cell>
          <cell r="L48" t="str">
            <v/>
          </cell>
          <cell r="M48" t="str">
            <v>•</v>
          </cell>
          <cell r="N48" t="str">
            <v/>
          </cell>
          <cell r="O48" t="str">
            <v/>
          </cell>
          <cell r="P48" t="str">
            <v>•</v>
          </cell>
          <cell r="Q48" t="str">
            <v>(*) Early Close</v>
          </cell>
          <cell r="R48" t="str">
            <v>•</v>
          </cell>
          <cell r="S48" t="str">
            <v>•</v>
          </cell>
          <cell r="T48" t="str">
            <v>(*) Early Close</v>
          </cell>
        </row>
        <row r="49">
          <cell r="B49" t="str">
            <v>IE00B3YLTY66</v>
          </cell>
          <cell r="C49" t="str">
            <v>Equity</v>
          </cell>
          <cell r="D49" t="str">
            <v>T+2</v>
          </cell>
          <cell r="E49" t="str">
            <v>Global</v>
          </cell>
          <cell r="F49" t="str">
            <v/>
          </cell>
          <cell r="G49" t="str">
            <v/>
          </cell>
          <cell r="H49" t="str">
            <v/>
          </cell>
          <cell r="I49" t="str">
            <v>•</v>
          </cell>
          <cell r="J49" t="str">
            <v/>
          </cell>
          <cell r="K49" t="str">
            <v/>
          </cell>
          <cell r="L49" t="str">
            <v/>
          </cell>
          <cell r="M49" t="str">
            <v>•</v>
          </cell>
          <cell r="N49" t="str">
            <v/>
          </cell>
          <cell r="O49" t="str">
            <v/>
          </cell>
          <cell r="P49" t="str">
            <v>•</v>
          </cell>
          <cell r="Q49" t="str">
            <v>(*) Early Close</v>
          </cell>
          <cell r="R49" t="str">
            <v>•</v>
          </cell>
          <cell r="S49" t="str">
            <v>•</v>
          </cell>
          <cell r="T49" t="str">
            <v>(*) Early Close</v>
          </cell>
        </row>
        <row r="50">
          <cell r="B50" t="str">
            <v>IE00B469F816</v>
          </cell>
          <cell r="C50" t="str">
            <v>Equity</v>
          </cell>
          <cell r="D50" t="str">
            <v>T+2</v>
          </cell>
          <cell r="E50" t="str">
            <v>Other</v>
          </cell>
          <cell r="F50" t="str">
            <v>•</v>
          </cell>
          <cell r="G50" t="str">
            <v>•</v>
          </cell>
          <cell r="H50" t="str">
            <v>•</v>
          </cell>
          <cell r="I50" t="str">
            <v/>
          </cell>
          <cell r="J50" t="str">
            <v/>
          </cell>
          <cell r="K50" t="str">
            <v/>
          </cell>
          <cell r="L50" t="str">
            <v/>
          </cell>
          <cell r="M50" t="str">
            <v/>
          </cell>
          <cell r="N50" t="str">
            <v/>
          </cell>
          <cell r="O50" t="str">
            <v/>
          </cell>
          <cell r="P50" t="str">
            <v/>
          </cell>
          <cell r="Q50" t="str">
            <v>(*) Early Close</v>
          </cell>
          <cell r="R50" t="str">
            <v>•</v>
          </cell>
          <cell r="S50" t="str">
            <v>•</v>
          </cell>
          <cell r="T50" t="str">
            <v>•</v>
          </cell>
        </row>
        <row r="51">
          <cell r="B51" t="str">
            <v>IE00B48X4842</v>
          </cell>
          <cell r="C51" t="str">
            <v>Equity</v>
          </cell>
          <cell r="D51" t="str">
            <v>T+2</v>
          </cell>
          <cell r="E51" t="str">
            <v>Other</v>
          </cell>
          <cell r="F51" t="str">
            <v>•</v>
          </cell>
          <cell r="G51" t="str">
            <v>•</v>
          </cell>
          <cell r="H51" t="str">
            <v>•</v>
          </cell>
          <cell r="I51" t="str">
            <v/>
          </cell>
          <cell r="J51" t="str">
            <v/>
          </cell>
          <cell r="K51" t="str">
            <v/>
          </cell>
          <cell r="L51" t="str">
            <v/>
          </cell>
          <cell r="M51" t="str">
            <v/>
          </cell>
          <cell r="N51" t="str">
            <v/>
          </cell>
          <cell r="O51" t="str">
            <v/>
          </cell>
          <cell r="P51" t="str">
            <v/>
          </cell>
          <cell r="Q51" t="str">
            <v>(*) Early Close</v>
          </cell>
          <cell r="R51" t="str">
            <v>•</v>
          </cell>
          <cell r="S51" t="str">
            <v>•</v>
          </cell>
          <cell r="T51" t="str">
            <v>•</v>
          </cell>
        </row>
        <row r="52">
          <cell r="B52" t="str">
            <v>IE00B466KX20</v>
          </cell>
          <cell r="C52" t="str">
            <v>Equity</v>
          </cell>
          <cell r="D52" t="str">
            <v>T+2</v>
          </cell>
          <cell r="E52" t="str">
            <v>Asia</v>
          </cell>
          <cell r="F52" t="str">
            <v>•</v>
          </cell>
          <cell r="G52" t="str">
            <v>•</v>
          </cell>
          <cell r="H52" t="str">
            <v>•</v>
          </cell>
          <cell r="I52" t="str">
            <v/>
          </cell>
          <cell r="J52" t="str">
            <v/>
          </cell>
          <cell r="K52" t="str">
            <v/>
          </cell>
          <cell r="L52" t="str">
            <v/>
          </cell>
          <cell r="M52" t="str">
            <v/>
          </cell>
          <cell r="N52" t="str">
            <v/>
          </cell>
          <cell r="O52" t="str">
            <v/>
          </cell>
          <cell r="P52" t="str">
            <v/>
          </cell>
          <cell r="Q52" t="str">
            <v>(*) Early Close</v>
          </cell>
          <cell r="R52" t="str">
            <v>•</v>
          </cell>
          <cell r="S52" t="str">
            <v>•</v>
          </cell>
          <cell r="T52" t="str">
            <v>(*) Early Close</v>
          </cell>
        </row>
        <row r="53">
          <cell r="B53" t="str">
            <v>IE00B6YX5B26</v>
          </cell>
          <cell r="C53" t="str">
            <v>Equity</v>
          </cell>
          <cell r="D53" t="str">
            <v>T+2</v>
          </cell>
          <cell r="E53" t="str">
            <v>Other</v>
          </cell>
          <cell r="F53" t="str">
            <v>•</v>
          </cell>
          <cell r="G53" t="str">
            <v>•</v>
          </cell>
          <cell r="H53" t="str">
            <v>•</v>
          </cell>
          <cell r="I53" t="str">
            <v/>
          </cell>
          <cell r="J53" t="str">
            <v/>
          </cell>
          <cell r="K53" t="str">
            <v/>
          </cell>
          <cell r="L53" t="str">
            <v/>
          </cell>
          <cell r="M53" t="str">
            <v/>
          </cell>
          <cell r="N53" t="str">
            <v/>
          </cell>
          <cell r="O53" t="str">
            <v/>
          </cell>
          <cell r="P53" t="str">
            <v/>
          </cell>
          <cell r="Q53" t="str">
            <v>(*) Early Close</v>
          </cell>
          <cell r="R53" t="str">
            <v>•</v>
          </cell>
          <cell r="S53" t="str">
            <v>•</v>
          </cell>
          <cell r="T53" t="str">
            <v>•</v>
          </cell>
        </row>
        <row r="54">
          <cell r="B54" t="str">
            <v>IE00B8GF1M35</v>
          </cell>
          <cell r="C54" t="str">
            <v>Equity</v>
          </cell>
          <cell r="D54" t="str">
            <v>T+2</v>
          </cell>
          <cell r="E54" t="str">
            <v>Global</v>
          </cell>
          <cell r="F54" t="str">
            <v/>
          </cell>
          <cell r="G54" t="str">
            <v/>
          </cell>
          <cell r="H54" t="str">
            <v/>
          </cell>
          <cell r="I54" t="str">
            <v>•</v>
          </cell>
          <cell r="J54" t="str">
            <v/>
          </cell>
          <cell r="K54" t="str">
            <v/>
          </cell>
          <cell r="L54" t="str">
            <v/>
          </cell>
          <cell r="M54" t="str">
            <v>•</v>
          </cell>
          <cell r="N54" t="str">
            <v/>
          </cell>
          <cell r="O54" t="str">
            <v/>
          </cell>
          <cell r="P54" t="str">
            <v>•</v>
          </cell>
          <cell r="Q54" t="str">
            <v>(*) Early Close</v>
          </cell>
          <cell r="R54" t="str">
            <v>•</v>
          </cell>
          <cell r="S54" t="str">
            <v>•</v>
          </cell>
          <cell r="T54" t="str">
            <v>(*) Early Close</v>
          </cell>
        </row>
        <row r="55">
          <cell r="B55" t="str">
            <v>IE00B9KNR336</v>
          </cell>
          <cell r="C55" t="str">
            <v>Equity</v>
          </cell>
          <cell r="D55" t="str">
            <v>T+2</v>
          </cell>
          <cell r="E55" t="str">
            <v>Asia</v>
          </cell>
          <cell r="F55" t="str">
            <v>•</v>
          </cell>
          <cell r="G55" t="str">
            <v>•</v>
          </cell>
          <cell r="H55" t="str">
            <v/>
          </cell>
          <cell r="I55" t="str">
            <v/>
          </cell>
          <cell r="J55" t="str">
            <v>•</v>
          </cell>
          <cell r="K55" t="str">
            <v/>
          </cell>
          <cell r="L55" t="str">
            <v>•</v>
          </cell>
          <cell r="M55" t="str">
            <v/>
          </cell>
          <cell r="N55" t="str">
            <v/>
          </cell>
          <cell r="O55" t="str">
            <v>•</v>
          </cell>
          <cell r="P55" t="str">
            <v/>
          </cell>
          <cell r="Q55" t="str">
            <v>(*) Early Close</v>
          </cell>
          <cell r="R55" t="str">
            <v>•</v>
          </cell>
          <cell r="S55" t="str">
            <v>•</v>
          </cell>
          <cell r="T55" t="str">
            <v>•</v>
          </cell>
        </row>
        <row r="56">
          <cell r="B56" t="str">
            <v>IE00B9CQXS71</v>
          </cell>
          <cell r="C56" t="str">
            <v>Equity</v>
          </cell>
          <cell r="D56" t="str">
            <v>T+2</v>
          </cell>
          <cell r="E56" t="str">
            <v>Global</v>
          </cell>
          <cell r="F56" t="str">
            <v/>
          </cell>
          <cell r="G56" t="str">
            <v/>
          </cell>
          <cell r="H56" t="str">
            <v/>
          </cell>
          <cell r="I56" t="str">
            <v>•</v>
          </cell>
          <cell r="J56" t="str">
            <v/>
          </cell>
          <cell r="K56" t="str">
            <v/>
          </cell>
          <cell r="L56" t="str">
            <v/>
          </cell>
          <cell r="M56" t="str">
            <v>•</v>
          </cell>
          <cell r="N56" t="str">
            <v/>
          </cell>
          <cell r="O56" t="str">
            <v/>
          </cell>
          <cell r="P56" t="str">
            <v>•</v>
          </cell>
          <cell r="Q56" t="str">
            <v>(*) Early Close</v>
          </cell>
          <cell r="R56" t="str">
            <v>•</v>
          </cell>
          <cell r="S56" t="str">
            <v>•</v>
          </cell>
          <cell r="T56" t="str">
            <v>(*) Early Close</v>
          </cell>
        </row>
        <row r="57">
          <cell r="B57" t="str">
            <v>IE00BCBJG560</v>
          </cell>
          <cell r="C57" t="str">
            <v>Equity</v>
          </cell>
          <cell r="D57" t="str">
            <v>T+2</v>
          </cell>
          <cell r="E57" t="str">
            <v>Global</v>
          </cell>
          <cell r="F57" t="str">
            <v/>
          </cell>
          <cell r="G57" t="str">
            <v/>
          </cell>
          <cell r="H57" t="str">
            <v/>
          </cell>
          <cell r="I57" t="str">
            <v>•</v>
          </cell>
          <cell r="J57" t="str">
            <v/>
          </cell>
          <cell r="K57" t="str">
            <v/>
          </cell>
          <cell r="L57" t="str">
            <v/>
          </cell>
          <cell r="M57" t="str">
            <v>•</v>
          </cell>
          <cell r="N57" t="str">
            <v/>
          </cell>
          <cell r="O57" t="str">
            <v/>
          </cell>
          <cell r="P57" t="str">
            <v>•</v>
          </cell>
          <cell r="Q57" t="str">
            <v>(*) Early Close</v>
          </cell>
          <cell r="R57" t="str">
            <v>•</v>
          </cell>
          <cell r="S57" t="str">
            <v>•</v>
          </cell>
          <cell r="T57" t="str">
            <v>(*) Early Close</v>
          </cell>
        </row>
        <row r="58">
          <cell r="B58" t="str">
            <v>IE00BZ0G8B96</v>
          </cell>
          <cell r="C58" t="str">
            <v>Equity</v>
          </cell>
          <cell r="D58" t="str">
            <v>T+2</v>
          </cell>
          <cell r="E58" t="str">
            <v>Asia</v>
          </cell>
          <cell r="F58" t="str">
            <v/>
          </cell>
          <cell r="G58" t="str">
            <v/>
          </cell>
          <cell r="H58" t="str">
            <v/>
          </cell>
          <cell r="I58" t="str">
            <v/>
          </cell>
          <cell r="J58" t="str">
            <v/>
          </cell>
          <cell r="K58" t="str">
            <v/>
          </cell>
          <cell r="L58" t="str">
            <v>•</v>
          </cell>
          <cell r="M58" t="str">
            <v/>
          </cell>
          <cell r="N58" t="str">
            <v/>
          </cell>
          <cell r="O58" t="str">
            <v>•</v>
          </cell>
          <cell r="P58" t="str">
            <v/>
          </cell>
          <cell r="Q58" t="str">
            <v>(*) Early Close</v>
          </cell>
          <cell r="R58" t="str">
            <v>•</v>
          </cell>
          <cell r="S58" t="str">
            <v>•</v>
          </cell>
          <cell r="T58" t="str">
            <v>•</v>
          </cell>
        </row>
        <row r="59">
          <cell r="B59" t="str">
            <v>IE00BYTRR640</v>
          </cell>
          <cell r="C59" t="str">
            <v>Equity</v>
          </cell>
          <cell r="D59" t="str">
            <v>T+2</v>
          </cell>
          <cell r="E59" t="str">
            <v>Global</v>
          </cell>
          <cell r="F59" t="str">
            <v/>
          </cell>
          <cell r="G59" t="str">
            <v/>
          </cell>
          <cell r="H59" t="str">
            <v/>
          </cell>
          <cell r="I59" t="str">
            <v>•</v>
          </cell>
          <cell r="J59" t="str">
            <v/>
          </cell>
          <cell r="K59" t="str">
            <v/>
          </cell>
          <cell r="L59" t="str">
            <v/>
          </cell>
          <cell r="M59" t="str">
            <v>•</v>
          </cell>
          <cell r="N59" t="str">
            <v/>
          </cell>
          <cell r="O59" t="str">
            <v/>
          </cell>
          <cell r="P59" t="str">
            <v>•</v>
          </cell>
          <cell r="Q59" t="str">
            <v>(*) Early Close</v>
          </cell>
          <cell r="R59" t="str">
            <v>•</v>
          </cell>
          <cell r="S59" t="str">
            <v>•</v>
          </cell>
          <cell r="T59" t="str">
            <v>(*) Early Close</v>
          </cell>
        </row>
        <row r="60">
          <cell r="B60" t="str">
            <v>IE00BYTRR756</v>
          </cell>
          <cell r="C60" t="str">
            <v>Equity</v>
          </cell>
          <cell r="D60" t="str">
            <v>T+2</v>
          </cell>
          <cell r="E60" t="str">
            <v>Global</v>
          </cell>
          <cell r="F60" t="str">
            <v/>
          </cell>
          <cell r="G60" t="str">
            <v/>
          </cell>
          <cell r="H60" t="str">
            <v/>
          </cell>
          <cell r="I60" t="str">
            <v>•</v>
          </cell>
          <cell r="J60" t="str">
            <v/>
          </cell>
          <cell r="K60" t="str">
            <v/>
          </cell>
          <cell r="L60" t="str">
            <v/>
          </cell>
          <cell r="M60" t="str">
            <v>•</v>
          </cell>
          <cell r="N60" t="str">
            <v/>
          </cell>
          <cell r="O60" t="str">
            <v/>
          </cell>
          <cell r="P60" t="str">
            <v>•</v>
          </cell>
          <cell r="Q60" t="str">
            <v>(*) Early Close</v>
          </cell>
          <cell r="R60" t="str">
            <v>•</v>
          </cell>
          <cell r="S60" t="str">
            <v>•</v>
          </cell>
          <cell r="T60" t="str">
            <v>(*) Early Close</v>
          </cell>
        </row>
        <row r="61">
          <cell r="B61" t="str">
            <v>IE00BYTRR863</v>
          </cell>
          <cell r="C61" t="str">
            <v>Equity</v>
          </cell>
          <cell r="D61" t="str">
            <v>T+2</v>
          </cell>
          <cell r="E61" t="str">
            <v>Global</v>
          </cell>
          <cell r="F61" t="str">
            <v/>
          </cell>
          <cell r="G61" t="str">
            <v/>
          </cell>
          <cell r="H61" t="str">
            <v/>
          </cell>
          <cell r="I61" t="str">
            <v>•</v>
          </cell>
          <cell r="J61" t="str">
            <v/>
          </cell>
          <cell r="K61" t="str">
            <v/>
          </cell>
          <cell r="L61" t="str">
            <v/>
          </cell>
          <cell r="M61" t="str">
            <v>•</v>
          </cell>
          <cell r="N61" t="str">
            <v/>
          </cell>
          <cell r="O61" t="str">
            <v/>
          </cell>
          <cell r="P61" t="str">
            <v>•</v>
          </cell>
          <cell r="Q61" t="str">
            <v>(*) Early Close</v>
          </cell>
          <cell r="R61" t="str">
            <v>•</v>
          </cell>
          <cell r="S61" t="str">
            <v>•</v>
          </cell>
          <cell r="T61" t="str">
            <v>(*) Early Close</v>
          </cell>
        </row>
        <row r="62">
          <cell r="B62" t="str">
            <v>IE00BYTRR970</v>
          </cell>
          <cell r="C62" t="str">
            <v>Equity</v>
          </cell>
          <cell r="D62" t="str">
            <v>T+2</v>
          </cell>
          <cell r="E62" t="str">
            <v>Global</v>
          </cell>
          <cell r="F62" t="str">
            <v/>
          </cell>
          <cell r="G62" t="str">
            <v/>
          </cell>
          <cell r="H62" t="str">
            <v/>
          </cell>
          <cell r="I62" t="str">
            <v>•</v>
          </cell>
          <cell r="J62" t="str">
            <v/>
          </cell>
          <cell r="K62" t="str">
            <v/>
          </cell>
          <cell r="L62" t="str">
            <v/>
          </cell>
          <cell r="M62" t="str">
            <v>•</v>
          </cell>
          <cell r="N62" t="str">
            <v/>
          </cell>
          <cell r="O62" t="str">
            <v/>
          </cell>
          <cell r="P62" t="str">
            <v>•</v>
          </cell>
          <cell r="Q62" t="str">
            <v>(*) Early Close</v>
          </cell>
          <cell r="R62" t="str">
            <v>•</v>
          </cell>
          <cell r="S62" t="str">
            <v>•</v>
          </cell>
          <cell r="T62" t="str">
            <v>(*) Early Close</v>
          </cell>
        </row>
        <row r="63">
          <cell r="B63" t="str">
            <v>IE00BYTRRB94</v>
          </cell>
          <cell r="C63" t="str">
            <v>Equity</v>
          </cell>
          <cell r="D63" t="str">
            <v>T+2</v>
          </cell>
          <cell r="E63" t="str">
            <v>Global</v>
          </cell>
          <cell r="F63" t="str">
            <v/>
          </cell>
          <cell r="G63" t="str">
            <v/>
          </cell>
          <cell r="H63" t="str">
            <v/>
          </cell>
          <cell r="I63" t="str">
            <v>•</v>
          </cell>
          <cell r="J63" t="str">
            <v/>
          </cell>
          <cell r="K63" t="str">
            <v/>
          </cell>
          <cell r="L63" t="str">
            <v/>
          </cell>
          <cell r="M63" t="str">
            <v>•</v>
          </cell>
          <cell r="N63" t="str">
            <v/>
          </cell>
          <cell r="O63" t="str">
            <v/>
          </cell>
          <cell r="P63" t="str">
            <v>•</v>
          </cell>
          <cell r="Q63" t="str">
            <v>(*) Early Close</v>
          </cell>
          <cell r="R63" t="str">
            <v>•</v>
          </cell>
          <cell r="S63" t="str">
            <v>•</v>
          </cell>
          <cell r="T63" t="str">
            <v>(*) Early Close</v>
          </cell>
        </row>
        <row r="64">
          <cell r="B64" t="str">
            <v>IE00BYTRRC02</v>
          </cell>
          <cell r="C64" t="str">
            <v>Equity</v>
          </cell>
          <cell r="D64" t="str">
            <v>T+2</v>
          </cell>
          <cell r="E64" t="str">
            <v>Global</v>
          </cell>
          <cell r="F64" t="str">
            <v/>
          </cell>
          <cell r="G64" t="str">
            <v/>
          </cell>
          <cell r="H64" t="str">
            <v/>
          </cell>
          <cell r="I64" t="str">
            <v>•</v>
          </cell>
          <cell r="J64" t="str">
            <v/>
          </cell>
          <cell r="K64" t="str">
            <v/>
          </cell>
          <cell r="L64" t="str">
            <v/>
          </cell>
          <cell r="M64" t="str">
            <v>•</v>
          </cell>
          <cell r="N64" t="str">
            <v/>
          </cell>
          <cell r="O64" t="str">
            <v/>
          </cell>
          <cell r="P64" t="str">
            <v>•</v>
          </cell>
          <cell r="Q64" t="str">
            <v>(*) Early Close</v>
          </cell>
          <cell r="R64" t="str">
            <v>•</v>
          </cell>
          <cell r="S64" t="str">
            <v>•</v>
          </cell>
          <cell r="T64" t="str">
            <v>•</v>
          </cell>
        </row>
        <row r="65">
          <cell r="B65" t="str">
            <v>IE00BYTRRF33</v>
          </cell>
          <cell r="C65" t="str">
            <v>Equity</v>
          </cell>
          <cell r="D65" t="str">
            <v>T+2</v>
          </cell>
          <cell r="E65" t="str">
            <v>Global</v>
          </cell>
          <cell r="F65" t="str">
            <v/>
          </cell>
          <cell r="G65" t="str">
            <v/>
          </cell>
          <cell r="H65" t="str">
            <v/>
          </cell>
          <cell r="I65" t="str">
            <v>•</v>
          </cell>
          <cell r="J65" t="str">
            <v/>
          </cell>
          <cell r="K65" t="str">
            <v/>
          </cell>
          <cell r="L65" t="str">
            <v/>
          </cell>
          <cell r="M65" t="str">
            <v>•</v>
          </cell>
          <cell r="N65" t="str">
            <v/>
          </cell>
          <cell r="O65" t="str">
            <v/>
          </cell>
          <cell r="P65" t="str">
            <v>•</v>
          </cell>
          <cell r="Q65" t="str">
            <v>(*) Early Close</v>
          </cell>
          <cell r="R65" t="str">
            <v>•</v>
          </cell>
          <cell r="S65" t="str">
            <v>•</v>
          </cell>
          <cell r="T65" t="str">
            <v>(*) Early Close</v>
          </cell>
        </row>
        <row r="66">
          <cell r="B66" t="str">
            <v>IE00BYTRRD19</v>
          </cell>
          <cell r="C66" t="str">
            <v>Equity</v>
          </cell>
          <cell r="D66" t="str">
            <v>T+2</v>
          </cell>
          <cell r="E66" t="str">
            <v>Global</v>
          </cell>
          <cell r="F66" t="str">
            <v/>
          </cell>
          <cell r="G66" t="str">
            <v/>
          </cell>
          <cell r="H66" t="str">
            <v/>
          </cell>
          <cell r="I66" t="str">
            <v>•</v>
          </cell>
          <cell r="J66" t="str">
            <v/>
          </cell>
          <cell r="K66" t="str">
            <v/>
          </cell>
          <cell r="L66" t="str">
            <v/>
          </cell>
          <cell r="M66" t="str">
            <v>•</v>
          </cell>
          <cell r="N66" t="str">
            <v/>
          </cell>
          <cell r="O66" t="str">
            <v/>
          </cell>
          <cell r="P66" t="str">
            <v>•</v>
          </cell>
          <cell r="Q66" t="str">
            <v>(*) Early Close</v>
          </cell>
          <cell r="R66" t="str">
            <v>•</v>
          </cell>
          <cell r="S66" t="str">
            <v>•</v>
          </cell>
          <cell r="T66" t="str">
            <v>(*) Early Close</v>
          </cell>
        </row>
        <row r="67">
          <cell r="B67" t="str">
            <v>IE00BYTRRG40</v>
          </cell>
          <cell r="C67" t="str">
            <v>Equity</v>
          </cell>
          <cell r="D67" t="str">
            <v>T+2</v>
          </cell>
          <cell r="E67" t="str">
            <v>Global</v>
          </cell>
          <cell r="F67" t="str">
            <v/>
          </cell>
          <cell r="G67" t="str">
            <v/>
          </cell>
          <cell r="H67" t="str">
            <v/>
          </cell>
          <cell r="I67" t="str">
            <v>•</v>
          </cell>
          <cell r="J67" t="str">
            <v/>
          </cell>
          <cell r="K67" t="str">
            <v/>
          </cell>
          <cell r="L67" t="str">
            <v/>
          </cell>
          <cell r="M67" t="str">
            <v>•</v>
          </cell>
          <cell r="N67" t="str">
            <v/>
          </cell>
          <cell r="O67" t="str">
            <v/>
          </cell>
          <cell r="P67" t="str">
            <v>•</v>
          </cell>
          <cell r="Q67" t="str">
            <v>(*) Early Close</v>
          </cell>
          <cell r="R67" t="str">
            <v>•</v>
          </cell>
          <cell r="S67" t="str">
            <v>•</v>
          </cell>
          <cell r="T67" t="str">
            <v>(*) Early Close</v>
          </cell>
        </row>
        <row r="68">
          <cell r="B68" t="str">
            <v>IE00BYTRRH56</v>
          </cell>
          <cell r="C68" t="str">
            <v>Equity</v>
          </cell>
          <cell r="D68" t="str">
            <v>T+2</v>
          </cell>
          <cell r="E68" t="str">
            <v>Global</v>
          </cell>
          <cell r="F68" t="str">
            <v/>
          </cell>
          <cell r="G68" t="str">
            <v/>
          </cell>
          <cell r="H68" t="str">
            <v/>
          </cell>
          <cell r="I68" t="str">
            <v>•</v>
          </cell>
          <cell r="J68" t="str">
            <v/>
          </cell>
          <cell r="K68" t="str">
            <v/>
          </cell>
          <cell r="L68" t="str">
            <v/>
          </cell>
          <cell r="M68" t="str">
            <v>•</v>
          </cell>
          <cell r="N68" t="str">
            <v/>
          </cell>
          <cell r="O68" t="str">
            <v/>
          </cell>
          <cell r="P68" t="str">
            <v>•</v>
          </cell>
          <cell r="Q68" t="str">
            <v>(*) Early Close</v>
          </cell>
          <cell r="R68" t="str">
            <v>•</v>
          </cell>
          <cell r="S68" t="str">
            <v>•</v>
          </cell>
          <cell r="T68" t="str">
            <v>(*) Early Close</v>
          </cell>
        </row>
        <row r="69">
          <cell r="B69" t="str">
            <v>IE00BFWFPX50</v>
          </cell>
          <cell r="C69" t="str">
            <v>Equity</v>
          </cell>
          <cell r="D69" t="str">
            <v>T+1</v>
          </cell>
          <cell r="E69" t="str">
            <v>US</v>
          </cell>
          <cell r="F69" t="str">
            <v/>
          </cell>
          <cell r="G69" t="str">
            <v/>
          </cell>
          <cell r="H69" t="str">
            <v/>
          </cell>
          <cell r="I69" t="str">
            <v/>
          </cell>
          <cell r="J69" t="str">
            <v/>
          </cell>
          <cell r="K69" t="str">
            <v/>
          </cell>
          <cell r="L69" t="str">
            <v/>
          </cell>
          <cell r="M69" t="str">
            <v/>
          </cell>
          <cell r="N69" t="str">
            <v/>
          </cell>
          <cell r="O69" t="str">
            <v/>
          </cell>
          <cell r="P69" t="str">
            <v>•</v>
          </cell>
          <cell r="Q69" t="str">
            <v>(*) Early Close</v>
          </cell>
          <cell r="R69" t="str">
            <v>•</v>
          </cell>
          <cell r="S69" t="str">
            <v>•</v>
          </cell>
          <cell r="T69" t="str">
            <v>(*) Early Close</v>
          </cell>
        </row>
        <row r="70">
          <cell r="B70" t="str">
            <v>IE00BFY0GT14</v>
          </cell>
          <cell r="C70" t="str">
            <v>Equity</v>
          </cell>
          <cell r="D70" t="str">
            <v>T+2</v>
          </cell>
          <cell r="E70" t="str">
            <v>Global</v>
          </cell>
          <cell r="F70" t="str">
            <v/>
          </cell>
          <cell r="G70" t="str">
            <v/>
          </cell>
          <cell r="H70" t="str">
            <v/>
          </cell>
          <cell r="I70" t="str">
            <v>•</v>
          </cell>
          <cell r="J70" t="str">
            <v/>
          </cell>
          <cell r="K70" t="str">
            <v/>
          </cell>
          <cell r="L70" t="str">
            <v/>
          </cell>
          <cell r="M70" t="str">
            <v>•</v>
          </cell>
          <cell r="N70" t="str">
            <v/>
          </cell>
          <cell r="O70" t="str">
            <v/>
          </cell>
          <cell r="P70" t="str">
            <v>•</v>
          </cell>
          <cell r="Q70" t="str">
            <v>(*) Early Close</v>
          </cell>
          <cell r="R70" t="str">
            <v>•</v>
          </cell>
          <cell r="S70" t="str">
            <v>•</v>
          </cell>
          <cell r="T70" t="str">
            <v>(*) Early Close</v>
          </cell>
        </row>
        <row r="71">
          <cell r="B71" t="str">
            <v>IE00BK5H8015</v>
          </cell>
          <cell r="C71" t="str">
            <v>Equity</v>
          </cell>
          <cell r="D71" t="str">
            <v>T+1</v>
          </cell>
          <cell r="E71" t="str">
            <v>Europe</v>
          </cell>
          <cell r="F71" t="str">
            <v/>
          </cell>
          <cell r="G71" t="str">
            <v/>
          </cell>
          <cell r="H71" t="str">
            <v/>
          </cell>
          <cell r="I71" t="str">
            <v/>
          </cell>
          <cell r="J71" t="str">
            <v/>
          </cell>
          <cell r="K71" t="str">
            <v/>
          </cell>
          <cell r="L71" t="str">
            <v/>
          </cell>
          <cell r="M71" t="str">
            <v/>
          </cell>
          <cell r="N71" t="str">
            <v/>
          </cell>
          <cell r="O71" t="str">
            <v/>
          </cell>
          <cell r="P71" t="str">
            <v/>
          </cell>
          <cell r="Q71" t="str">
            <v>•</v>
          </cell>
          <cell r="R71" t="str">
            <v>•</v>
          </cell>
          <cell r="S71" t="str">
            <v>•</v>
          </cell>
          <cell r="T71" t="str">
            <v>•</v>
          </cell>
        </row>
        <row r="72">
          <cell r="B72" t="str">
            <v>IE00BH4GPZ28</v>
          </cell>
          <cell r="C72" t="str">
            <v>Equity</v>
          </cell>
          <cell r="D72" t="str">
            <v>T+1</v>
          </cell>
          <cell r="E72" t="str">
            <v>US</v>
          </cell>
          <cell r="F72" t="str">
            <v/>
          </cell>
          <cell r="G72" t="str">
            <v/>
          </cell>
          <cell r="H72" t="str">
            <v/>
          </cell>
          <cell r="I72" t="str">
            <v/>
          </cell>
          <cell r="J72" t="str">
            <v/>
          </cell>
          <cell r="K72" t="str">
            <v/>
          </cell>
          <cell r="L72" t="str">
            <v/>
          </cell>
          <cell r="M72" t="str">
            <v/>
          </cell>
          <cell r="N72" t="str">
            <v/>
          </cell>
          <cell r="O72" t="str">
            <v/>
          </cell>
          <cell r="P72" t="str">
            <v>•</v>
          </cell>
          <cell r="Q72" t="str">
            <v>(*) Early Close</v>
          </cell>
          <cell r="R72" t="str">
            <v>•</v>
          </cell>
          <cell r="S72" t="str">
            <v>•</v>
          </cell>
          <cell r="T72" t="str">
            <v>(*) Early Close</v>
          </cell>
        </row>
        <row r="73">
          <cell r="B73" t="str">
            <v>IE00B41RYL63</v>
          </cell>
          <cell r="C73" t="str">
            <v>Fixed Income</v>
          </cell>
          <cell r="D73" t="str">
            <v>T+1</v>
          </cell>
          <cell r="E73" t="str">
            <v>Europe</v>
          </cell>
          <cell r="F73" t="str">
            <v/>
          </cell>
          <cell r="G73" t="str">
            <v/>
          </cell>
          <cell r="H73" t="str">
            <v/>
          </cell>
          <cell r="I73" t="str">
            <v/>
          </cell>
          <cell r="J73" t="str">
            <v/>
          </cell>
          <cell r="K73" t="str">
            <v/>
          </cell>
          <cell r="L73" t="str">
            <v/>
          </cell>
          <cell r="M73" t="str">
            <v/>
          </cell>
          <cell r="N73" t="str">
            <v/>
          </cell>
          <cell r="O73" t="str">
            <v/>
          </cell>
          <cell r="P73" t="str">
            <v/>
          </cell>
          <cell r="Q73" t="str">
            <v>•</v>
          </cell>
          <cell r="R73" t="str">
            <v>•</v>
          </cell>
          <cell r="S73" t="str">
            <v>•</v>
          </cell>
          <cell r="T73" t="str">
            <v>•</v>
          </cell>
        </row>
        <row r="74">
          <cell r="B74" t="str">
            <v>IE00B3S5XW04</v>
          </cell>
          <cell r="C74" t="str">
            <v>Fixed Income</v>
          </cell>
          <cell r="D74" t="str">
            <v>T+1</v>
          </cell>
          <cell r="E74" t="str">
            <v>Europe</v>
          </cell>
          <cell r="F74" t="str">
            <v/>
          </cell>
          <cell r="G74" t="str">
            <v/>
          </cell>
          <cell r="H74" t="str">
            <v/>
          </cell>
          <cell r="I74" t="str">
            <v/>
          </cell>
          <cell r="J74" t="str">
            <v/>
          </cell>
          <cell r="K74" t="str">
            <v/>
          </cell>
          <cell r="L74" t="str">
            <v/>
          </cell>
          <cell r="M74" t="str">
            <v/>
          </cell>
          <cell r="N74" t="str">
            <v/>
          </cell>
          <cell r="O74" t="str">
            <v/>
          </cell>
          <cell r="P74" t="str">
            <v/>
          </cell>
          <cell r="Q74" t="str">
            <v>•</v>
          </cell>
          <cell r="R74" t="str">
            <v>•</v>
          </cell>
          <cell r="S74" t="str">
            <v>•</v>
          </cell>
          <cell r="T74" t="str">
            <v>•</v>
          </cell>
        </row>
        <row r="75">
          <cell r="B75" t="str">
            <v>IE00B3T9LM79</v>
          </cell>
          <cell r="C75" t="str">
            <v>Fixed Income</v>
          </cell>
          <cell r="D75" t="str">
            <v>T+1</v>
          </cell>
          <cell r="E75" t="str">
            <v>Europe</v>
          </cell>
          <cell r="F75" t="str">
            <v/>
          </cell>
          <cell r="G75" t="str">
            <v/>
          </cell>
          <cell r="H75" t="str">
            <v/>
          </cell>
          <cell r="I75" t="str">
            <v/>
          </cell>
          <cell r="J75" t="str">
            <v/>
          </cell>
          <cell r="K75" t="str">
            <v/>
          </cell>
          <cell r="L75" t="str">
            <v/>
          </cell>
          <cell r="M75" t="str">
            <v/>
          </cell>
          <cell r="N75" t="str">
            <v/>
          </cell>
          <cell r="O75" t="str">
            <v/>
          </cell>
          <cell r="P75" t="str">
            <v/>
          </cell>
          <cell r="Q75" t="str">
            <v>(*) Early Close</v>
          </cell>
          <cell r="R75" t="str">
            <v>•</v>
          </cell>
          <cell r="S75" t="str">
            <v>•</v>
          </cell>
          <cell r="T75" t="str">
            <v>(*) Early Close</v>
          </cell>
        </row>
        <row r="76">
          <cell r="B76" t="str">
            <v>IE00B3W74078</v>
          </cell>
          <cell r="C76" t="str">
            <v>Fixed Income</v>
          </cell>
          <cell r="D76" t="str">
            <v>T+1</v>
          </cell>
          <cell r="E76" t="str">
            <v>UK</v>
          </cell>
          <cell r="F76" t="str">
            <v/>
          </cell>
          <cell r="G76" t="str">
            <v/>
          </cell>
          <cell r="H76" t="str">
            <v/>
          </cell>
          <cell r="I76" t="str">
            <v/>
          </cell>
          <cell r="J76" t="str">
            <v/>
          </cell>
          <cell r="K76" t="str">
            <v/>
          </cell>
          <cell r="L76" t="str">
            <v/>
          </cell>
          <cell r="M76" t="str">
            <v/>
          </cell>
          <cell r="N76" t="str">
            <v/>
          </cell>
          <cell r="O76" t="str">
            <v/>
          </cell>
          <cell r="P76" t="str">
            <v/>
          </cell>
          <cell r="Q76" t="str">
            <v>(*) Early Close</v>
          </cell>
          <cell r="R76" t="str">
            <v>•</v>
          </cell>
          <cell r="S76" t="str">
            <v>•</v>
          </cell>
          <cell r="T76" t="str">
            <v>(*) Early Close</v>
          </cell>
        </row>
        <row r="77">
          <cell r="B77" t="str">
            <v>IE00B4694Z11</v>
          </cell>
          <cell r="C77" t="str">
            <v>Fixed Income</v>
          </cell>
          <cell r="D77" t="str">
            <v>T+1</v>
          </cell>
          <cell r="E77" t="str">
            <v>UK</v>
          </cell>
          <cell r="F77" t="str">
            <v/>
          </cell>
          <cell r="G77" t="str">
            <v/>
          </cell>
          <cell r="H77" t="str">
            <v/>
          </cell>
          <cell r="I77" t="str">
            <v/>
          </cell>
          <cell r="J77" t="str">
            <v/>
          </cell>
          <cell r="K77" t="str">
            <v/>
          </cell>
          <cell r="L77" t="str">
            <v/>
          </cell>
          <cell r="M77" t="str">
            <v/>
          </cell>
          <cell r="N77" t="str">
            <v/>
          </cell>
          <cell r="O77" t="str">
            <v/>
          </cell>
          <cell r="P77" t="str">
            <v/>
          </cell>
          <cell r="Q77" t="str">
            <v>(*) Early Close</v>
          </cell>
          <cell r="R77" t="str">
            <v>•</v>
          </cell>
          <cell r="S77" t="str">
            <v>•</v>
          </cell>
          <cell r="T77" t="str">
            <v>(*) Early Close</v>
          </cell>
        </row>
        <row r="78">
          <cell r="B78" t="str">
            <v>IE00B459R192</v>
          </cell>
          <cell r="C78" t="str">
            <v>Fixed Income</v>
          </cell>
          <cell r="D78" t="str">
            <v>T+1</v>
          </cell>
          <cell r="E78" t="str">
            <v>US</v>
          </cell>
          <cell r="F78" t="str">
            <v/>
          </cell>
          <cell r="G78" t="str">
            <v/>
          </cell>
          <cell r="H78" t="str">
            <v/>
          </cell>
          <cell r="I78" t="str">
            <v>•</v>
          </cell>
          <cell r="J78" t="str">
            <v/>
          </cell>
          <cell r="K78" t="str">
            <v/>
          </cell>
          <cell r="L78" t="str">
            <v/>
          </cell>
          <cell r="M78" t="str">
            <v>•</v>
          </cell>
          <cell r="N78" t="str">
            <v/>
          </cell>
          <cell r="O78" t="str">
            <v/>
          </cell>
          <cell r="P78" t="str">
            <v>•</v>
          </cell>
          <cell r="Q78" t="str">
            <v>(*) Early Close</v>
          </cell>
          <cell r="R78" t="str">
            <v>•</v>
          </cell>
          <cell r="S78" t="str">
            <v>•</v>
          </cell>
          <cell r="T78" t="str">
            <v>(*) Early Close</v>
          </cell>
        </row>
        <row r="79">
          <cell r="B79" t="str">
            <v>IE00B44CND37</v>
          </cell>
          <cell r="C79" t="str">
            <v>Fixed Income</v>
          </cell>
          <cell r="D79" t="str">
            <v>T+1</v>
          </cell>
          <cell r="E79" t="str">
            <v>US</v>
          </cell>
          <cell r="F79" t="str">
            <v/>
          </cell>
          <cell r="G79" t="str">
            <v/>
          </cell>
          <cell r="H79" t="str">
            <v/>
          </cell>
          <cell r="I79" t="str">
            <v>•</v>
          </cell>
          <cell r="J79" t="str">
            <v/>
          </cell>
          <cell r="K79" t="str">
            <v/>
          </cell>
          <cell r="L79" t="str">
            <v/>
          </cell>
          <cell r="M79" t="str">
            <v>•</v>
          </cell>
          <cell r="N79" t="str">
            <v/>
          </cell>
          <cell r="O79" t="str">
            <v/>
          </cell>
          <cell r="P79" t="str">
            <v>•</v>
          </cell>
          <cell r="Q79" t="str">
            <v>(*) Early Close</v>
          </cell>
          <cell r="R79" t="str">
            <v>•</v>
          </cell>
          <cell r="S79" t="str">
            <v>•</v>
          </cell>
          <cell r="T79" t="str">
            <v>(*) Early Close</v>
          </cell>
        </row>
        <row r="80">
          <cell r="B80" t="str">
            <v>IE00BC7GZJ81</v>
          </cell>
          <cell r="C80" t="str">
            <v>Fixed Income</v>
          </cell>
          <cell r="D80" t="str">
            <v>T+1</v>
          </cell>
          <cell r="E80" t="str">
            <v>US</v>
          </cell>
          <cell r="F80" t="str">
            <v/>
          </cell>
          <cell r="G80" t="str">
            <v/>
          </cell>
          <cell r="H80" t="str">
            <v/>
          </cell>
          <cell r="I80" t="str">
            <v>•</v>
          </cell>
          <cell r="J80" t="str">
            <v/>
          </cell>
          <cell r="K80" t="str">
            <v/>
          </cell>
          <cell r="L80" t="str">
            <v/>
          </cell>
          <cell r="M80" t="str">
            <v>•</v>
          </cell>
          <cell r="N80" t="str">
            <v/>
          </cell>
          <cell r="O80" t="str">
            <v/>
          </cell>
          <cell r="P80" t="str">
            <v>•</v>
          </cell>
          <cell r="Q80" t="str">
            <v>(*) Early Close</v>
          </cell>
          <cell r="R80" t="str">
            <v>•</v>
          </cell>
          <cell r="S80" t="str">
            <v>•</v>
          </cell>
          <cell r="T80" t="str">
            <v>(*) Early Close</v>
          </cell>
        </row>
        <row r="81">
          <cell r="B81" t="str">
            <v>IE00B6YX5K17</v>
          </cell>
          <cell r="C81" t="str">
            <v>Fixed Income</v>
          </cell>
          <cell r="D81" t="str">
            <v>T+1</v>
          </cell>
          <cell r="E81" t="str">
            <v>UK</v>
          </cell>
          <cell r="F81" t="str">
            <v/>
          </cell>
          <cell r="G81" t="str">
            <v/>
          </cell>
          <cell r="H81" t="str">
            <v/>
          </cell>
          <cell r="I81" t="str">
            <v/>
          </cell>
          <cell r="J81" t="str">
            <v/>
          </cell>
          <cell r="K81" t="str">
            <v/>
          </cell>
          <cell r="L81" t="str">
            <v/>
          </cell>
          <cell r="M81" t="str">
            <v/>
          </cell>
          <cell r="N81" t="str">
            <v/>
          </cell>
          <cell r="O81" t="str">
            <v/>
          </cell>
          <cell r="P81" t="str">
            <v/>
          </cell>
          <cell r="Q81" t="str">
            <v>(*) Early Close</v>
          </cell>
          <cell r="R81" t="str">
            <v>•</v>
          </cell>
          <cell r="S81" t="str">
            <v>•</v>
          </cell>
          <cell r="T81" t="str">
            <v>(*) Early Close</v>
          </cell>
        </row>
        <row r="82">
          <cell r="B82" t="str">
            <v>IE00B6YX5L24</v>
          </cell>
          <cell r="C82" t="str">
            <v>Fixed Income</v>
          </cell>
          <cell r="D82" t="str">
            <v>T+1</v>
          </cell>
          <cell r="E82" t="str">
            <v>UK</v>
          </cell>
          <cell r="F82" t="str">
            <v/>
          </cell>
          <cell r="G82" t="str">
            <v/>
          </cell>
          <cell r="H82" t="str">
            <v/>
          </cell>
          <cell r="I82" t="str">
            <v/>
          </cell>
          <cell r="J82" t="str">
            <v/>
          </cell>
          <cell r="K82" t="str">
            <v/>
          </cell>
          <cell r="L82" t="str">
            <v/>
          </cell>
          <cell r="M82" t="str">
            <v/>
          </cell>
          <cell r="N82" t="str">
            <v/>
          </cell>
          <cell r="O82" t="str">
            <v/>
          </cell>
          <cell r="P82" t="str">
            <v/>
          </cell>
          <cell r="Q82" t="str">
            <v>(*) Early Close</v>
          </cell>
          <cell r="R82" t="str">
            <v>•</v>
          </cell>
          <cell r="S82" t="str">
            <v>•</v>
          </cell>
          <cell r="T82" t="str">
            <v>(*) Early Close</v>
          </cell>
        </row>
        <row r="83">
          <cell r="B83" t="str">
            <v>IE00B6YX5F63</v>
          </cell>
          <cell r="C83" t="str">
            <v>Fixed Income</v>
          </cell>
          <cell r="D83" t="str">
            <v>T+1</v>
          </cell>
          <cell r="E83" t="str">
            <v>Europe</v>
          </cell>
          <cell r="F83" t="str">
            <v/>
          </cell>
          <cell r="G83" t="str">
            <v/>
          </cell>
          <cell r="H83" t="str">
            <v/>
          </cell>
          <cell r="I83" t="str">
            <v/>
          </cell>
          <cell r="J83" t="str">
            <v/>
          </cell>
          <cell r="K83" t="str">
            <v/>
          </cell>
          <cell r="L83" t="str">
            <v/>
          </cell>
          <cell r="M83" t="str">
            <v/>
          </cell>
          <cell r="N83" t="str">
            <v/>
          </cell>
          <cell r="O83" t="str">
            <v/>
          </cell>
          <cell r="P83" t="str">
            <v/>
          </cell>
          <cell r="Q83" t="str">
            <v>•</v>
          </cell>
          <cell r="R83" t="str">
            <v>•</v>
          </cell>
          <cell r="S83" t="str">
            <v>•</v>
          </cell>
          <cell r="T83" t="str">
            <v>•</v>
          </cell>
        </row>
        <row r="84">
          <cell r="B84" t="str">
            <v>IE00B6YX5M31</v>
          </cell>
          <cell r="C84" t="str">
            <v>Fixed Income</v>
          </cell>
          <cell r="D84" t="str">
            <v>T+1</v>
          </cell>
          <cell r="E84" t="str">
            <v>Europe</v>
          </cell>
          <cell r="F84" t="str">
            <v/>
          </cell>
          <cell r="G84" t="str">
            <v/>
          </cell>
          <cell r="H84" t="str">
            <v/>
          </cell>
          <cell r="I84" t="str">
            <v/>
          </cell>
          <cell r="J84" t="str">
            <v/>
          </cell>
          <cell r="K84" t="str">
            <v/>
          </cell>
          <cell r="L84" t="str">
            <v/>
          </cell>
          <cell r="M84" t="str">
            <v/>
          </cell>
          <cell r="N84" t="str">
            <v/>
          </cell>
          <cell r="O84" t="str">
            <v/>
          </cell>
          <cell r="P84" t="str">
            <v/>
          </cell>
          <cell r="Q84" t="str">
            <v>(*) Early Close</v>
          </cell>
          <cell r="R84" t="str">
            <v>•</v>
          </cell>
          <cell r="S84" t="str">
            <v>•</v>
          </cell>
          <cell r="T84" t="str">
            <v>(*) Early Close</v>
          </cell>
        </row>
        <row r="85">
          <cell r="B85" t="str">
            <v>IE00B99FL386</v>
          </cell>
          <cell r="C85" t="str">
            <v>Fixed Income</v>
          </cell>
          <cell r="D85" t="str">
            <v>T+1</v>
          </cell>
          <cell r="E85" t="str">
            <v>US</v>
          </cell>
          <cell r="F85" t="str">
            <v/>
          </cell>
          <cell r="G85" t="str">
            <v/>
          </cell>
          <cell r="H85" t="str">
            <v/>
          </cell>
          <cell r="I85" t="str">
            <v>•</v>
          </cell>
          <cell r="J85" t="str">
            <v/>
          </cell>
          <cell r="K85" t="str">
            <v/>
          </cell>
          <cell r="L85" t="str">
            <v/>
          </cell>
          <cell r="M85" t="str">
            <v>•</v>
          </cell>
          <cell r="N85" t="str">
            <v/>
          </cell>
          <cell r="O85" t="str">
            <v/>
          </cell>
          <cell r="P85" t="str">
            <v>•</v>
          </cell>
          <cell r="Q85" t="str">
            <v>(*) Early Close</v>
          </cell>
          <cell r="R85" t="str">
            <v>•</v>
          </cell>
          <cell r="S85" t="str">
            <v>•</v>
          </cell>
          <cell r="T85" t="str">
            <v>(*) Early Close</v>
          </cell>
        </row>
        <row r="86">
          <cell r="B86" t="str">
            <v>IE00BCBJF711</v>
          </cell>
          <cell r="C86" t="str">
            <v>Fixed Income</v>
          </cell>
          <cell r="D86" t="str">
            <v>T+1</v>
          </cell>
          <cell r="E86" t="str">
            <v>UK</v>
          </cell>
          <cell r="F86" t="str">
            <v/>
          </cell>
          <cell r="G86" t="str">
            <v/>
          </cell>
          <cell r="H86" t="str">
            <v/>
          </cell>
          <cell r="I86" t="str">
            <v/>
          </cell>
          <cell r="J86" t="str">
            <v/>
          </cell>
          <cell r="K86" t="str">
            <v/>
          </cell>
          <cell r="L86" t="str">
            <v/>
          </cell>
          <cell r="M86" t="str">
            <v/>
          </cell>
          <cell r="N86" t="str">
            <v/>
          </cell>
          <cell r="O86" t="str">
            <v/>
          </cell>
          <cell r="P86" t="str">
            <v/>
          </cell>
          <cell r="Q86" t="str">
            <v>(*) Early Close</v>
          </cell>
          <cell r="R86" t="str">
            <v>•</v>
          </cell>
          <cell r="S86" t="str">
            <v>•</v>
          </cell>
          <cell r="T86" t="str">
            <v>(*) Early Close</v>
          </cell>
        </row>
        <row r="87">
          <cell r="B87" t="str">
            <v>IE00BC7GZW19</v>
          </cell>
          <cell r="C87" t="str">
            <v>Fixed Income</v>
          </cell>
          <cell r="D87" t="str">
            <v>T+1</v>
          </cell>
          <cell r="E87" t="str">
            <v>Europe</v>
          </cell>
          <cell r="F87" t="str">
            <v/>
          </cell>
          <cell r="G87" t="str">
            <v/>
          </cell>
          <cell r="H87" t="str">
            <v/>
          </cell>
          <cell r="I87" t="str">
            <v/>
          </cell>
          <cell r="J87" t="str">
            <v/>
          </cell>
          <cell r="K87" t="str">
            <v/>
          </cell>
          <cell r="L87" t="str">
            <v/>
          </cell>
          <cell r="M87" t="str">
            <v/>
          </cell>
          <cell r="N87" t="str">
            <v/>
          </cell>
          <cell r="O87" t="str">
            <v/>
          </cell>
          <cell r="P87" t="str">
            <v/>
          </cell>
          <cell r="Q87" t="str">
            <v>(*) Early Close</v>
          </cell>
          <cell r="R87" t="str">
            <v>•</v>
          </cell>
          <cell r="S87" t="str">
            <v>•</v>
          </cell>
          <cell r="T87" t="str">
            <v>(*) Early Close</v>
          </cell>
        </row>
        <row r="88">
          <cell r="B88" t="str">
            <v>IE00BC7GZX26</v>
          </cell>
          <cell r="C88" t="str">
            <v>Fixed Income</v>
          </cell>
          <cell r="D88" t="str">
            <v>T+1</v>
          </cell>
          <cell r="E88" t="str">
            <v>US</v>
          </cell>
          <cell r="F88" t="str">
            <v/>
          </cell>
          <cell r="G88" t="str">
            <v/>
          </cell>
          <cell r="H88" t="str">
            <v/>
          </cell>
          <cell r="I88" t="str">
            <v>•</v>
          </cell>
          <cell r="J88" t="str">
            <v/>
          </cell>
          <cell r="K88" t="str">
            <v/>
          </cell>
          <cell r="L88" t="str">
            <v/>
          </cell>
          <cell r="M88" t="str">
            <v>•</v>
          </cell>
          <cell r="N88" t="str">
            <v/>
          </cell>
          <cell r="O88" t="str">
            <v/>
          </cell>
          <cell r="P88" t="str">
            <v>•</v>
          </cell>
          <cell r="Q88" t="str">
            <v>(*) Early Close</v>
          </cell>
          <cell r="R88" t="str">
            <v>•</v>
          </cell>
          <cell r="S88" t="str">
            <v>•</v>
          </cell>
          <cell r="T88" t="str">
            <v>(*) Early Close</v>
          </cell>
        </row>
        <row r="89">
          <cell r="B89" t="str">
            <v>IE00BS7K8821</v>
          </cell>
          <cell r="C89" t="str">
            <v>Fixed Income</v>
          </cell>
          <cell r="D89" t="str">
            <v>T+1</v>
          </cell>
          <cell r="E89" t="str">
            <v>Europe</v>
          </cell>
          <cell r="F89" t="str">
            <v/>
          </cell>
          <cell r="G89" t="str">
            <v/>
          </cell>
          <cell r="H89" t="str">
            <v/>
          </cell>
          <cell r="I89" t="str">
            <v/>
          </cell>
          <cell r="J89" t="str">
            <v/>
          </cell>
          <cell r="K89" t="str">
            <v/>
          </cell>
          <cell r="L89" t="str">
            <v/>
          </cell>
          <cell r="M89" t="str">
            <v/>
          </cell>
          <cell r="N89" t="str">
            <v/>
          </cell>
          <cell r="O89" t="str">
            <v/>
          </cell>
          <cell r="P89" t="str">
            <v/>
          </cell>
          <cell r="Q89" t="str">
            <v>•</v>
          </cell>
          <cell r="R89" t="str">
            <v>•</v>
          </cell>
          <cell r="S89" t="str">
            <v>•</v>
          </cell>
          <cell r="T89" t="str">
            <v>•</v>
          </cell>
        </row>
        <row r="90">
          <cell r="B90" t="str">
            <v>IE00BZ0G8977</v>
          </cell>
          <cell r="C90" t="str">
            <v>Fixed Income</v>
          </cell>
          <cell r="D90" t="str">
            <v>T+1</v>
          </cell>
          <cell r="E90" t="str">
            <v>US</v>
          </cell>
          <cell r="F90" t="str">
            <v/>
          </cell>
          <cell r="G90" t="str">
            <v/>
          </cell>
          <cell r="H90" t="str">
            <v/>
          </cell>
          <cell r="I90" t="str">
            <v>•</v>
          </cell>
          <cell r="J90" t="str">
            <v/>
          </cell>
          <cell r="K90" t="str">
            <v/>
          </cell>
          <cell r="L90" t="str">
            <v/>
          </cell>
          <cell r="M90" t="str">
            <v>•</v>
          </cell>
          <cell r="N90" t="str">
            <v/>
          </cell>
          <cell r="O90" t="str">
            <v/>
          </cell>
          <cell r="P90" t="str">
            <v>•</v>
          </cell>
          <cell r="Q90" t="str">
            <v>(*) Early Close</v>
          </cell>
          <cell r="R90" t="str">
            <v>•</v>
          </cell>
          <cell r="S90" t="str">
            <v>•</v>
          </cell>
          <cell r="T90" t="str">
            <v>(*) Early Close</v>
          </cell>
        </row>
        <row r="91">
          <cell r="B91" t="str">
            <v>IE00BZ0G8860</v>
          </cell>
          <cell r="C91" t="str">
            <v>Fixed Income</v>
          </cell>
          <cell r="D91" t="str">
            <v>T+1</v>
          </cell>
          <cell r="E91" t="str">
            <v>US</v>
          </cell>
          <cell r="F91" t="str">
            <v/>
          </cell>
          <cell r="G91" t="str">
            <v/>
          </cell>
          <cell r="H91" t="str">
            <v/>
          </cell>
          <cell r="I91" t="str">
            <v>•</v>
          </cell>
          <cell r="J91" t="str">
            <v/>
          </cell>
          <cell r="K91" t="str">
            <v/>
          </cell>
          <cell r="L91" t="str">
            <v/>
          </cell>
          <cell r="M91" t="str">
            <v>•</v>
          </cell>
          <cell r="N91" t="str">
            <v/>
          </cell>
          <cell r="O91" t="str">
            <v/>
          </cell>
          <cell r="P91" t="str">
            <v>•</v>
          </cell>
          <cell r="Q91" t="str">
            <v>(*) Early Close</v>
          </cell>
          <cell r="R91" t="str">
            <v>•</v>
          </cell>
          <cell r="S91" t="str">
            <v>•</v>
          </cell>
          <cell r="T91" t="str">
            <v>(*) Early Close</v>
          </cell>
        </row>
        <row r="92">
          <cell r="B92" t="str">
            <v>IE00BYV12Y75</v>
          </cell>
          <cell r="C92" t="str">
            <v>Fixed Income</v>
          </cell>
          <cell r="D92" t="str">
            <v>T+1</v>
          </cell>
          <cell r="E92" t="str">
            <v>US</v>
          </cell>
          <cell r="F92" t="str">
            <v/>
          </cell>
          <cell r="G92" t="str">
            <v/>
          </cell>
          <cell r="H92" t="str">
            <v/>
          </cell>
          <cell r="I92" t="str">
            <v>•</v>
          </cell>
          <cell r="J92" t="str">
            <v/>
          </cell>
          <cell r="K92" t="str">
            <v/>
          </cell>
          <cell r="L92" t="str">
            <v/>
          </cell>
          <cell r="M92" t="str">
            <v>•</v>
          </cell>
          <cell r="N92" t="str">
            <v/>
          </cell>
          <cell r="O92" t="str">
            <v/>
          </cell>
          <cell r="P92" t="str">
            <v>•</v>
          </cell>
          <cell r="Q92" t="str">
            <v>(*) Early Close</v>
          </cell>
          <cell r="R92" t="str">
            <v>•</v>
          </cell>
          <cell r="S92" t="str">
            <v>•</v>
          </cell>
          <cell r="T92" t="str">
            <v>(*) Early Close</v>
          </cell>
        </row>
        <row r="93">
          <cell r="B93" t="str">
            <v>IE00BYSZ5R67</v>
          </cell>
          <cell r="C93" t="str">
            <v>Fixed Income</v>
          </cell>
          <cell r="D93" t="str">
            <v>T+1</v>
          </cell>
          <cell r="E93" t="str">
            <v>US</v>
          </cell>
          <cell r="F93" t="str">
            <v/>
          </cell>
          <cell r="G93" t="str">
            <v/>
          </cell>
          <cell r="H93" t="str">
            <v/>
          </cell>
          <cell r="I93" t="str">
            <v>•</v>
          </cell>
          <cell r="J93" t="str">
            <v/>
          </cell>
          <cell r="K93" t="str">
            <v/>
          </cell>
          <cell r="L93" t="str">
            <v/>
          </cell>
          <cell r="M93" t="str">
            <v>•</v>
          </cell>
          <cell r="N93" t="str">
            <v/>
          </cell>
          <cell r="O93" t="str">
            <v/>
          </cell>
          <cell r="P93" t="str">
            <v>•</v>
          </cell>
          <cell r="Q93" t="str">
            <v>(*) Early Close</v>
          </cell>
          <cell r="R93" t="str">
            <v>•</v>
          </cell>
          <cell r="S93" t="str">
            <v>•</v>
          </cell>
          <cell r="T93" t="str">
            <v>(*) Early Close</v>
          </cell>
        </row>
        <row r="94">
          <cell r="B94" t="str">
            <v>IE00BYSZ5T81</v>
          </cell>
          <cell r="C94" t="str">
            <v>Fixed Income</v>
          </cell>
          <cell r="D94" t="str">
            <v>T+1</v>
          </cell>
          <cell r="E94" t="str">
            <v>US</v>
          </cell>
          <cell r="F94" t="str">
            <v/>
          </cell>
          <cell r="G94" t="str">
            <v/>
          </cell>
          <cell r="H94" t="str">
            <v/>
          </cell>
          <cell r="I94" t="str">
            <v>•</v>
          </cell>
          <cell r="J94" t="str">
            <v/>
          </cell>
          <cell r="K94" t="str">
            <v/>
          </cell>
          <cell r="L94" t="str">
            <v/>
          </cell>
          <cell r="M94" t="str">
            <v>•</v>
          </cell>
          <cell r="N94" t="str">
            <v/>
          </cell>
          <cell r="O94" t="str">
            <v/>
          </cell>
          <cell r="P94" t="str">
            <v>•</v>
          </cell>
          <cell r="Q94" t="str">
            <v>(*) Early Close</v>
          </cell>
          <cell r="R94" t="str">
            <v>•</v>
          </cell>
          <cell r="S94" t="str">
            <v>•</v>
          </cell>
          <cell r="T94" t="str">
            <v>(*) Early Close</v>
          </cell>
        </row>
        <row r="95">
          <cell r="B95" t="str">
            <v>IE00BYSZ5V04</v>
          </cell>
          <cell r="C95" t="str">
            <v>Fixed Income</v>
          </cell>
          <cell r="D95" t="str">
            <v>T+1</v>
          </cell>
          <cell r="E95" t="str">
            <v>US</v>
          </cell>
          <cell r="F95" t="str">
            <v/>
          </cell>
          <cell r="G95" t="str">
            <v/>
          </cell>
          <cell r="H95" t="str">
            <v/>
          </cell>
          <cell r="I95" t="str">
            <v>•</v>
          </cell>
          <cell r="J95" t="str">
            <v/>
          </cell>
          <cell r="K95" t="str">
            <v/>
          </cell>
          <cell r="L95" t="str">
            <v/>
          </cell>
          <cell r="M95" t="str">
            <v>•</v>
          </cell>
          <cell r="N95" t="str">
            <v/>
          </cell>
          <cell r="O95" t="str">
            <v/>
          </cell>
          <cell r="P95" t="str">
            <v>•</v>
          </cell>
          <cell r="Q95" t="str">
            <v>(*) Early Close</v>
          </cell>
          <cell r="R95" t="str">
            <v>•</v>
          </cell>
          <cell r="S95" t="str">
            <v>•</v>
          </cell>
          <cell r="T95" t="str">
            <v>(*) Early Close</v>
          </cell>
        </row>
        <row r="96">
          <cell r="B96" t="str">
            <v>IE00BYSZ6062</v>
          </cell>
          <cell r="C96" t="str">
            <v>Fixed Income</v>
          </cell>
          <cell r="D96" t="str">
            <v>T+1</v>
          </cell>
          <cell r="E96" t="str">
            <v>Europe</v>
          </cell>
          <cell r="F96" t="str">
            <v/>
          </cell>
          <cell r="G96" t="str">
            <v/>
          </cell>
          <cell r="H96" t="str">
            <v/>
          </cell>
          <cell r="I96" t="str">
            <v/>
          </cell>
          <cell r="J96" t="str">
            <v/>
          </cell>
          <cell r="K96" t="str">
            <v/>
          </cell>
          <cell r="L96" t="str">
            <v/>
          </cell>
          <cell r="M96" t="str">
            <v/>
          </cell>
          <cell r="N96" t="str">
            <v/>
          </cell>
          <cell r="O96" t="str">
            <v/>
          </cell>
          <cell r="P96" t="str">
            <v/>
          </cell>
          <cell r="Q96" t="str">
            <v>•</v>
          </cell>
          <cell r="R96" t="str">
            <v>•</v>
          </cell>
          <cell r="S96" t="str">
            <v>•</v>
          </cell>
          <cell r="T96" t="str">
            <v>•</v>
          </cell>
        </row>
        <row r="97">
          <cell r="B97" t="str">
            <v>IE00B4613386</v>
          </cell>
          <cell r="C97" t="str">
            <v>Fixed Income</v>
          </cell>
          <cell r="D97" t="str">
            <v>T+2</v>
          </cell>
          <cell r="E97" t="str">
            <v>Other</v>
          </cell>
          <cell r="F97" t="str">
            <v/>
          </cell>
          <cell r="G97" t="str">
            <v/>
          </cell>
          <cell r="H97" t="str">
            <v/>
          </cell>
          <cell r="I97" t="str">
            <v>•</v>
          </cell>
          <cell r="J97" t="str">
            <v/>
          </cell>
          <cell r="K97" t="str">
            <v>•</v>
          </cell>
          <cell r="L97" t="str">
            <v/>
          </cell>
          <cell r="M97" t="str">
            <v>•</v>
          </cell>
          <cell r="N97" t="str">
            <v/>
          </cell>
          <cell r="O97" t="str">
            <v/>
          </cell>
          <cell r="P97" t="str">
            <v>•</v>
          </cell>
          <cell r="Q97" t="str">
            <v>•</v>
          </cell>
          <cell r="R97" t="str">
            <v>•</v>
          </cell>
          <cell r="S97" t="str">
            <v>•</v>
          </cell>
          <cell r="T97" t="str">
            <v>•</v>
          </cell>
        </row>
        <row r="98">
          <cell r="B98" t="str">
            <v>IE00B7MXFZ59</v>
          </cell>
          <cell r="C98" t="str">
            <v>Fixed Income</v>
          </cell>
          <cell r="D98" t="str">
            <v>T+2</v>
          </cell>
          <cell r="E98" t="str">
            <v>Other</v>
          </cell>
          <cell r="F98" t="str">
            <v/>
          </cell>
          <cell r="G98" t="str">
            <v/>
          </cell>
          <cell r="H98" t="str">
            <v/>
          </cell>
          <cell r="I98" t="str">
            <v>•</v>
          </cell>
          <cell r="J98" t="str">
            <v/>
          </cell>
          <cell r="K98" t="str">
            <v>•</v>
          </cell>
          <cell r="L98" t="str">
            <v/>
          </cell>
          <cell r="M98" t="str">
            <v>•</v>
          </cell>
          <cell r="N98" t="str">
            <v>•</v>
          </cell>
          <cell r="O98" t="str">
            <v/>
          </cell>
          <cell r="P98" t="str">
            <v>•</v>
          </cell>
          <cell r="Q98" t="str">
            <v>•</v>
          </cell>
          <cell r="R98" t="str">
            <v>•</v>
          </cell>
          <cell r="S98" t="str">
            <v>•</v>
          </cell>
          <cell r="T98" t="str">
            <v>•</v>
          </cell>
        </row>
        <row r="99">
          <cell r="B99" t="str">
            <v>IE00BP46NG52</v>
          </cell>
          <cell r="C99" t="str">
            <v>Fixed Income</v>
          </cell>
          <cell r="D99" t="str">
            <v>T+2</v>
          </cell>
          <cell r="E99" t="str">
            <v>Other</v>
          </cell>
          <cell r="F99" t="str">
            <v/>
          </cell>
          <cell r="G99" t="str">
            <v/>
          </cell>
          <cell r="H99" t="str">
            <v/>
          </cell>
          <cell r="I99" t="str">
            <v/>
          </cell>
          <cell r="J99" t="str">
            <v/>
          </cell>
          <cell r="K99" t="str">
            <v/>
          </cell>
          <cell r="L99" t="str">
            <v/>
          </cell>
          <cell r="M99" t="str">
            <v/>
          </cell>
          <cell r="N99" t="str">
            <v/>
          </cell>
          <cell r="O99" t="str">
            <v/>
          </cell>
          <cell r="P99" t="str">
            <v/>
          </cell>
          <cell r="Q99" t="str">
            <v>(*) Early Close</v>
          </cell>
          <cell r="R99" t="str">
            <v>•</v>
          </cell>
          <cell r="S99" t="str">
            <v>•</v>
          </cell>
          <cell r="T99" t="str">
            <v>(*) Early Close</v>
          </cell>
        </row>
        <row r="100">
          <cell r="B100" t="str">
            <v>IE00BNH72088</v>
          </cell>
          <cell r="C100" t="str">
            <v>Fixed Income</v>
          </cell>
          <cell r="D100" t="str">
            <v>T+2</v>
          </cell>
          <cell r="E100" t="str">
            <v>Global</v>
          </cell>
          <cell r="F100" t="str">
            <v/>
          </cell>
          <cell r="G100" t="str">
            <v/>
          </cell>
          <cell r="H100" t="str">
            <v/>
          </cell>
          <cell r="I100" t="str">
            <v>•</v>
          </cell>
          <cell r="J100" t="str">
            <v/>
          </cell>
          <cell r="K100" t="str">
            <v/>
          </cell>
          <cell r="L100" t="str">
            <v/>
          </cell>
          <cell r="M100" t="str">
            <v>•</v>
          </cell>
          <cell r="N100" t="str">
            <v/>
          </cell>
          <cell r="O100" t="str">
            <v/>
          </cell>
          <cell r="P100" t="str">
            <v>•</v>
          </cell>
          <cell r="Q100" t="str">
            <v>(*) Early Close</v>
          </cell>
          <cell r="R100" t="str">
            <v>•</v>
          </cell>
          <cell r="S100" t="str">
            <v>•</v>
          </cell>
          <cell r="T100" t="str">
            <v>(*) Early Close</v>
          </cell>
        </row>
        <row r="101">
          <cell r="B101" t="str">
            <v>IE00B43QJJ40</v>
          </cell>
          <cell r="C101" t="str">
            <v>Fixed Income</v>
          </cell>
          <cell r="D101" t="str">
            <v>T+2</v>
          </cell>
          <cell r="E101" t="str">
            <v>Global</v>
          </cell>
          <cell r="F101" t="str">
            <v/>
          </cell>
          <cell r="G101" t="str">
            <v/>
          </cell>
          <cell r="H101" t="str">
            <v/>
          </cell>
          <cell r="I101" t="str">
            <v>•</v>
          </cell>
          <cell r="J101" t="str">
            <v/>
          </cell>
          <cell r="K101" t="str">
            <v/>
          </cell>
          <cell r="L101" t="str">
            <v/>
          </cell>
          <cell r="M101" t="str">
            <v>•</v>
          </cell>
          <cell r="N101" t="str">
            <v/>
          </cell>
          <cell r="O101" t="str">
            <v/>
          </cell>
          <cell r="P101" t="str">
            <v>•</v>
          </cell>
          <cell r="Q101" t="str">
            <v>(*) Early Close</v>
          </cell>
          <cell r="R101" t="str">
            <v>•</v>
          </cell>
          <cell r="S101" t="str">
            <v>•</v>
          </cell>
          <cell r="T101" t="str">
            <v>•</v>
          </cell>
        </row>
        <row r="102">
          <cell r="B102" t="str">
            <v>IE00BJXRT698</v>
          </cell>
          <cell r="C102" t="str">
            <v>Fixed Income</v>
          </cell>
          <cell r="D102" t="str">
            <v>T+1</v>
          </cell>
          <cell r="E102" t="str">
            <v>US</v>
          </cell>
          <cell r="F102" t="str">
            <v/>
          </cell>
          <cell r="G102" t="str">
            <v/>
          </cell>
          <cell r="H102" t="str">
            <v/>
          </cell>
          <cell r="I102" t="str">
            <v>•</v>
          </cell>
          <cell r="J102" t="str">
            <v/>
          </cell>
          <cell r="K102" t="str">
            <v/>
          </cell>
          <cell r="L102" t="str">
            <v/>
          </cell>
          <cell r="M102" t="str">
            <v>•</v>
          </cell>
          <cell r="N102" t="str">
            <v/>
          </cell>
          <cell r="O102" t="str">
            <v/>
          </cell>
          <cell r="P102" t="str">
            <v>•</v>
          </cell>
          <cell r="Q102" t="str">
            <v>(*) Early Close</v>
          </cell>
          <cell r="R102" t="str">
            <v>•</v>
          </cell>
          <cell r="S102" t="str">
            <v>•</v>
          </cell>
          <cell r="T102" t="str">
            <v>(*) Early Close</v>
          </cell>
        </row>
        <row r="103">
          <cell r="B103" t="str">
            <v>IE00BQWJFQ70</v>
          </cell>
          <cell r="C103" t="str">
            <v>Fixed Income &amp; Equity both</v>
          </cell>
          <cell r="D103" t="str">
            <v>T+2</v>
          </cell>
          <cell r="E103" t="str">
            <v>Global</v>
          </cell>
          <cell r="F103" t="str">
            <v/>
          </cell>
          <cell r="G103" t="str">
            <v/>
          </cell>
          <cell r="H103" t="str">
            <v/>
          </cell>
          <cell r="I103" t="str">
            <v>•</v>
          </cell>
          <cell r="J103" t="str">
            <v/>
          </cell>
          <cell r="K103" t="str">
            <v/>
          </cell>
          <cell r="L103" t="str">
            <v/>
          </cell>
          <cell r="M103" t="str">
            <v>•</v>
          </cell>
          <cell r="N103" t="str">
            <v/>
          </cell>
          <cell r="O103" t="str">
            <v/>
          </cell>
          <cell r="P103" t="str">
            <v>•</v>
          </cell>
          <cell r="Q103" t="str">
            <v>(*) Early Close</v>
          </cell>
          <cell r="R103" t="str">
            <v>•</v>
          </cell>
          <cell r="S103" t="str">
            <v>•</v>
          </cell>
          <cell r="T103" t="str">
            <v>(*) Early Close</v>
          </cell>
        </row>
      </sheetData>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O2">
            <v>43143</v>
          </cell>
          <cell r="P2">
            <v>43144</v>
          </cell>
          <cell r="Q2">
            <v>43145</v>
          </cell>
          <cell r="R2">
            <v>43146</v>
          </cell>
          <cell r="S2">
            <v>43147</v>
          </cell>
          <cell r="V2">
            <v>43150</v>
          </cell>
          <cell r="AF2">
            <v>43160</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43160</v>
          </cell>
          <cell r="X2">
            <v>43180</v>
          </cell>
          <cell r="AG2">
            <v>43189</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43191</v>
          </cell>
          <cell r="E2">
            <v>43192</v>
          </cell>
          <cell r="H2">
            <v>43195</v>
          </cell>
          <cell r="AD2">
            <v>43217</v>
          </cell>
          <cell r="AG2">
            <v>43220</v>
          </cell>
          <cell r="AH2">
            <v>43221</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43221</v>
          </cell>
          <cell r="F2">
            <v>43223</v>
          </cell>
          <cell r="G2">
            <v>43224</v>
          </cell>
          <cell r="J2">
            <v>43227</v>
          </cell>
          <cell r="M2">
            <v>43230</v>
          </cell>
          <cell r="X2">
            <v>43241</v>
          </cell>
          <cell r="Y2">
            <v>43242</v>
          </cell>
          <cell r="AE2">
            <v>43248</v>
          </cell>
          <cell r="AF2">
            <v>43249</v>
          </cell>
          <cell r="AH2">
            <v>43251</v>
          </cell>
        </row>
      </sheetData>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43252</v>
          </cell>
          <cell r="P2">
            <v>43264</v>
          </cell>
          <cell r="R2">
            <v>43266</v>
          </cell>
          <cell r="U2">
            <v>43269</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43282</v>
          </cell>
          <cell r="E2">
            <v>43283</v>
          </cell>
          <cell r="G2">
            <v>43285</v>
          </cell>
          <cell r="L2">
            <v>43290</v>
          </cell>
          <cell r="S2">
            <v>43297</v>
          </cell>
        </row>
      </sheetData>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43313</v>
          </cell>
          <cell r="L2">
            <v>43321</v>
          </cell>
          <cell r="R2">
            <v>43327</v>
          </cell>
          <cell r="Y2">
            <v>43334</v>
          </cell>
          <cell r="AD2">
            <v>43339</v>
          </cell>
        </row>
      </sheetData>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dings"/>
      <sheetName val="FUND CLOSURE"/>
      <sheetName val="Market Closure"/>
      <sheetName val="Closed for Dealing"/>
      <sheetName val="HOLIDAYS NF"/>
      <sheetName val="Summary"/>
    </sheetNames>
    <sheetDataSet>
      <sheetData sheetId="0" refreshError="1"/>
      <sheetData sheetId="1">
        <row r="2">
          <cell r="D2">
            <v>43344</v>
          </cell>
          <cell r="F2">
            <v>43346</v>
          </cell>
          <cell r="J2">
            <v>43350</v>
          </cell>
          <cell r="N2">
            <v>43354</v>
          </cell>
          <cell r="T2">
            <v>43360</v>
          </cell>
          <cell r="U2">
            <v>43361</v>
          </cell>
          <cell r="V2">
            <v>43362</v>
          </cell>
          <cell r="AA2">
            <v>43367</v>
          </cell>
          <cell r="AB2">
            <v>43368</v>
          </cell>
          <cell r="AH2">
            <v>43374</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26D6A-1C17-463F-B5BA-69F4DFFDC391}">
  <sheetPr codeName="Sheet1">
    <pageSetUpPr fitToPage="1"/>
  </sheetPr>
  <dimension ref="A1:HU101"/>
  <sheetViews>
    <sheetView showGridLines="0" tabSelected="1" zoomScale="40" zoomScaleNormal="40" zoomScaleSheetLayoutView="55" workbookViewId="0">
      <pane xSplit="1" ySplit="11" topLeftCell="B12" activePane="bottomRight" state="frozen"/>
      <selection pane="topRight" activeCell="B1" sqref="B1"/>
      <selection pane="bottomLeft" activeCell="A12" sqref="A12"/>
      <selection pane="bottomRight" activeCell="E18" sqref="E18"/>
    </sheetView>
  </sheetViews>
  <sheetFormatPr defaultColWidth="16.7109375" defaultRowHeight="12.75" x14ac:dyDescent="0.2"/>
  <cols>
    <col min="1" max="1" width="115" style="16" customWidth="1"/>
    <col min="2" max="2" width="40.42578125" style="16" customWidth="1"/>
    <col min="3" max="3" width="53.28515625" style="16" customWidth="1"/>
    <col min="4" max="4" width="31.85546875" style="16" bestFit="1" customWidth="1"/>
    <col min="5" max="5" width="20" style="16" customWidth="1"/>
    <col min="6" max="6" width="23" style="16" hidden="1" customWidth="1"/>
    <col min="7" max="79" width="0" style="16" hidden="1" customWidth="1"/>
    <col min="80" max="80" width="27.140625" style="16" hidden="1" customWidth="1"/>
    <col min="81" max="82" width="0" style="16" hidden="1" customWidth="1"/>
    <col min="83" max="83" width="25.7109375" style="16" hidden="1" customWidth="1"/>
    <col min="84" max="84" width="0" style="16" hidden="1" customWidth="1"/>
    <col min="85" max="132" width="16.7109375" style="16"/>
    <col min="133" max="133" width="38.5703125" style="16" customWidth="1"/>
    <col min="134" max="135" width="16.7109375" style="16"/>
    <col min="136" max="136" width="27.85546875" style="16" customWidth="1"/>
    <col min="137" max="229" width="16.7109375" style="138"/>
    <col min="230" max="16384" width="16.7109375" style="16"/>
  </cols>
  <sheetData>
    <row r="1" spans="1:229" ht="142.5" customHeight="1" x14ac:dyDescent="0.2">
      <c r="D1" s="16" t="s">
        <v>407</v>
      </c>
    </row>
    <row r="2" spans="1:229" ht="27.75" x14ac:dyDescent="0.4">
      <c r="A2" s="107"/>
      <c r="B2" s="107"/>
      <c r="C2" s="107"/>
      <c r="D2" s="107"/>
      <c r="E2" s="107"/>
    </row>
    <row r="4" spans="1:229" s="106" customFormat="1" ht="64.5" customHeight="1" x14ac:dyDescent="0.35">
      <c r="A4" s="143" t="s">
        <v>377</v>
      </c>
      <c r="B4" s="143"/>
      <c r="C4" s="143"/>
      <c r="D4" s="143"/>
      <c r="E4" s="143"/>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row>
    <row r="5" spans="1:229" s="106" customFormat="1" ht="27" x14ac:dyDescent="0.35">
      <c r="A5" s="143" t="s">
        <v>406</v>
      </c>
      <c r="B5" s="143"/>
      <c r="C5" s="143"/>
      <c r="D5" s="143"/>
      <c r="E5" s="143"/>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row>
    <row r="6" spans="1:229" ht="12.75" customHeight="1" x14ac:dyDescent="0.2"/>
    <row r="7" spans="1:229" ht="23.25" x14ac:dyDescent="0.35">
      <c r="A7" s="105" t="s">
        <v>491</v>
      </c>
      <c r="B7" s="105"/>
      <c r="C7" s="105"/>
      <c r="D7" s="105"/>
      <c r="E7" s="105"/>
    </row>
    <row r="8" spans="1:229" ht="12.75" customHeight="1" x14ac:dyDescent="0.2"/>
    <row r="9" spans="1:229" ht="12.75" customHeight="1" thickBot="1" x14ac:dyDescent="0.3">
      <c r="A9" s="104"/>
      <c r="B9" s="104"/>
      <c r="C9" s="104"/>
      <c r="D9" s="104"/>
      <c r="E9" s="104"/>
    </row>
    <row r="10" spans="1:229" s="112" customFormat="1" ht="57" customHeight="1" thickBot="1" x14ac:dyDescent="0.35">
      <c r="F10" s="144" t="s">
        <v>517</v>
      </c>
      <c r="G10" s="145"/>
      <c r="H10" s="145"/>
      <c r="I10" s="145"/>
      <c r="J10" s="145"/>
      <c r="K10" s="145"/>
      <c r="L10" s="145"/>
      <c r="M10" s="145"/>
      <c r="N10" s="145"/>
      <c r="O10" s="145"/>
      <c r="P10" s="145"/>
      <c r="Q10" s="145"/>
      <c r="R10" s="146"/>
      <c r="S10" s="144" t="s">
        <v>518</v>
      </c>
      <c r="T10" s="145"/>
      <c r="U10" s="145"/>
      <c r="V10" s="145"/>
      <c r="W10" s="146"/>
      <c r="X10" s="144" t="s">
        <v>519</v>
      </c>
      <c r="Y10" s="145"/>
      <c r="Z10" s="146"/>
      <c r="AA10" s="144" t="s">
        <v>520</v>
      </c>
      <c r="AB10" s="145"/>
      <c r="AC10" s="145"/>
      <c r="AD10" s="145"/>
      <c r="AE10" s="145"/>
      <c r="AF10" s="145"/>
      <c r="AG10" s="146"/>
      <c r="AH10" s="144" t="s">
        <v>521</v>
      </c>
      <c r="AI10" s="145"/>
      <c r="AJ10" s="145"/>
      <c r="AK10" s="145"/>
      <c r="AL10" s="145"/>
      <c r="AM10" s="145"/>
      <c r="AN10" s="145"/>
      <c r="AO10" s="145"/>
      <c r="AP10" s="146"/>
      <c r="AQ10" s="144" t="s">
        <v>522</v>
      </c>
      <c r="AR10" s="145"/>
      <c r="AS10" s="145"/>
      <c r="AT10" s="145"/>
      <c r="AU10" s="145"/>
      <c r="AV10" s="145"/>
      <c r="AW10" s="144" t="s">
        <v>523</v>
      </c>
      <c r="AX10" s="146"/>
      <c r="AY10" s="144" t="s">
        <v>524</v>
      </c>
      <c r="AZ10" s="145"/>
      <c r="BA10" s="145"/>
      <c r="BB10" s="145"/>
      <c r="BC10" s="146"/>
      <c r="BD10" s="127"/>
      <c r="BE10" s="145" t="s">
        <v>525</v>
      </c>
      <c r="BF10" s="145"/>
      <c r="BG10" s="145"/>
      <c r="BH10" s="145"/>
      <c r="BI10" s="145"/>
      <c r="BJ10" s="144" t="s">
        <v>517</v>
      </c>
      <c r="BK10" s="145"/>
      <c r="BL10" s="145"/>
      <c r="BM10" s="145"/>
      <c r="BN10" s="145"/>
      <c r="BO10" s="145"/>
      <c r="BP10" s="136"/>
      <c r="BQ10" s="137"/>
      <c r="BR10" s="145" t="s">
        <v>518</v>
      </c>
      <c r="BS10" s="145"/>
      <c r="BT10" s="145"/>
      <c r="BU10" s="145"/>
      <c r="BV10" s="145"/>
      <c r="BW10" s="145"/>
      <c r="BX10" s="145"/>
      <c r="BY10" s="145"/>
      <c r="BZ10" s="145"/>
      <c r="CA10" s="146"/>
      <c r="CB10" s="145" t="s">
        <v>519</v>
      </c>
      <c r="CC10" s="145"/>
      <c r="CD10" s="145"/>
      <c r="CE10" s="145"/>
      <c r="CF10" s="146"/>
      <c r="CG10" s="144" t="s">
        <v>520</v>
      </c>
      <c r="CH10" s="145"/>
      <c r="CI10" s="145"/>
      <c r="CJ10" s="145"/>
      <c r="CK10" s="145"/>
      <c r="CL10" s="145"/>
      <c r="CM10" s="146"/>
      <c r="CN10" s="144" t="s">
        <v>521</v>
      </c>
      <c r="CO10" s="145"/>
      <c r="CP10" s="145"/>
      <c r="CQ10" s="145"/>
      <c r="CR10" s="145"/>
      <c r="CS10" s="145"/>
      <c r="CT10" s="145"/>
      <c r="CU10" s="145"/>
      <c r="CV10" s="145"/>
      <c r="CW10" s="146"/>
      <c r="CX10" s="144" t="s">
        <v>522</v>
      </c>
      <c r="CY10" s="145"/>
      <c r="CZ10" s="145"/>
      <c r="DA10" s="145"/>
      <c r="DB10" s="145"/>
      <c r="DC10" s="146"/>
      <c r="DD10" s="144" t="s">
        <v>523</v>
      </c>
      <c r="DE10" s="145"/>
      <c r="DF10" s="146"/>
      <c r="DG10" s="144" t="s">
        <v>524</v>
      </c>
      <c r="DH10" s="145"/>
      <c r="DI10" s="145"/>
      <c r="DJ10" s="146"/>
      <c r="DK10" s="144" t="s">
        <v>525</v>
      </c>
      <c r="DL10" s="145"/>
      <c r="DM10" s="145"/>
      <c r="DN10" s="145"/>
      <c r="DO10" s="146"/>
      <c r="DP10" s="144" t="s">
        <v>433</v>
      </c>
      <c r="DQ10" s="145"/>
      <c r="DR10" s="145"/>
      <c r="DS10" s="145"/>
      <c r="DT10" s="145"/>
      <c r="DU10" s="145"/>
      <c r="DV10" s="145"/>
      <c r="DW10" s="146"/>
      <c r="DX10" s="144" t="s">
        <v>434</v>
      </c>
      <c r="DY10" s="145"/>
      <c r="DZ10" s="145"/>
      <c r="EA10" s="145"/>
      <c r="EB10" s="146"/>
      <c r="EC10" s="144" t="s">
        <v>439</v>
      </c>
      <c r="ED10" s="145"/>
      <c r="EE10" s="145"/>
      <c r="EF10" s="146"/>
      <c r="EG10" s="139"/>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39"/>
      <c r="FZ10" s="139"/>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39"/>
      <c r="HS10" s="139"/>
      <c r="HT10" s="139"/>
      <c r="HU10" s="139"/>
    </row>
    <row r="11" spans="1:229" s="103" customFormat="1" ht="82.5" customHeight="1" thickBot="1" x14ac:dyDescent="0.35">
      <c r="A11" s="108" t="s">
        <v>376</v>
      </c>
      <c r="B11" s="109" t="s">
        <v>2</v>
      </c>
      <c r="C11" s="109" t="s">
        <v>3</v>
      </c>
      <c r="D11" s="110" t="s">
        <v>408</v>
      </c>
      <c r="E11" s="116" t="s">
        <v>5</v>
      </c>
      <c r="F11" s="121">
        <v>45292</v>
      </c>
      <c r="G11" s="121">
        <v>45293</v>
      </c>
      <c r="H11" s="121">
        <v>45294</v>
      </c>
      <c r="I11" s="121">
        <v>45299</v>
      </c>
      <c r="J11" s="121">
        <v>45306</v>
      </c>
      <c r="K11" s="121">
        <v>45317</v>
      </c>
      <c r="L11" s="121">
        <v>45330</v>
      </c>
      <c r="M11" s="121">
        <v>45331</v>
      </c>
      <c r="N11" s="121">
        <v>45334</v>
      </c>
      <c r="O11" s="121">
        <v>45335</v>
      </c>
      <c r="P11" s="121">
        <v>45336</v>
      </c>
      <c r="Q11" s="121">
        <v>45337</v>
      </c>
      <c r="R11" s="121">
        <v>45341</v>
      </c>
      <c r="S11" s="120">
        <v>45345</v>
      </c>
      <c r="T11" s="121">
        <v>45350</v>
      </c>
      <c r="U11" s="121">
        <v>45359</v>
      </c>
      <c r="V11" s="121">
        <v>45371</v>
      </c>
      <c r="W11" s="122">
        <v>45376</v>
      </c>
      <c r="X11" s="120">
        <v>45379</v>
      </c>
      <c r="Y11" s="121">
        <v>45380</v>
      </c>
      <c r="Z11" s="122">
        <v>45383</v>
      </c>
      <c r="AA11" s="120">
        <v>45386</v>
      </c>
      <c r="AB11" s="121">
        <v>45387</v>
      </c>
      <c r="AC11" s="121">
        <v>45392</v>
      </c>
      <c r="AD11" s="121">
        <v>45393</v>
      </c>
      <c r="AE11" s="121">
        <v>45399</v>
      </c>
      <c r="AF11" s="121">
        <v>45411</v>
      </c>
      <c r="AG11" s="122">
        <v>45413</v>
      </c>
      <c r="AH11" s="120">
        <v>45414</v>
      </c>
      <c r="AI11" s="121">
        <v>45415</v>
      </c>
      <c r="AJ11" s="121">
        <v>45418</v>
      </c>
      <c r="AK11" s="121">
        <v>45421</v>
      </c>
      <c r="AL11" s="121">
        <v>45422</v>
      </c>
      <c r="AM11" s="121">
        <v>45427</v>
      </c>
      <c r="AN11" s="121">
        <v>45432</v>
      </c>
      <c r="AO11" s="121">
        <v>45434</v>
      </c>
      <c r="AP11" s="122">
        <v>45439</v>
      </c>
      <c r="AQ11" s="120">
        <v>45448</v>
      </c>
      <c r="AR11" s="121">
        <v>45449</v>
      </c>
      <c r="AS11" s="121">
        <v>45453</v>
      </c>
      <c r="AT11" s="121">
        <v>45460</v>
      </c>
      <c r="AU11" s="121">
        <v>45462</v>
      </c>
      <c r="AV11" s="123">
        <v>45464</v>
      </c>
      <c r="AW11" s="125">
        <v>45474</v>
      </c>
      <c r="AX11" s="126">
        <v>45477</v>
      </c>
      <c r="AY11" s="120">
        <v>45488</v>
      </c>
      <c r="AZ11" s="124">
        <v>45505</v>
      </c>
      <c r="BA11" s="121">
        <v>45516</v>
      </c>
      <c r="BB11" s="121">
        <v>45530</v>
      </c>
      <c r="BC11" s="122">
        <v>45537</v>
      </c>
      <c r="BD11" s="124">
        <v>45551</v>
      </c>
      <c r="BE11" s="124">
        <v>45552</v>
      </c>
      <c r="BF11" s="121">
        <v>45553</v>
      </c>
      <c r="BG11" s="121">
        <v>45558</v>
      </c>
      <c r="BH11" s="121">
        <v>45566</v>
      </c>
      <c r="BI11" s="123">
        <v>45567</v>
      </c>
      <c r="BJ11" s="125">
        <v>45292</v>
      </c>
      <c r="BK11" s="128">
        <v>45293</v>
      </c>
      <c r="BL11" s="128">
        <v>45294</v>
      </c>
      <c r="BM11" s="128">
        <v>45299</v>
      </c>
      <c r="BN11" s="128">
        <v>45306</v>
      </c>
      <c r="BO11" s="128">
        <v>45317</v>
      </c>
      <c r="BP11" s="125">
        <v>45328</v>
      </c>
      <c r="BQ11" s="128">
        <v>45329</v>
      </c>
      <c r="BR11" s="128">
        <v>45330</v>
      </c>
      <c r="BS11" s="128">
        <v>45331</v>
      </c>
      <c r="BT11" s="128">
        <v>45334</v>
      </c>
      <c r="BU11" s="128">
        <v>45335</v>
      </c>
      <c r="BV11" s="128">
        <v>45336</v>
      </c>
      <c r="BW11" s="128">
        <v>45337</v>
      </c>
      <c r="BX11" s="128">
        <v>45338</v>
      </c>
      <c r="BY11" s="128">
        <v>45341</v>
      </c>
      <c r="BZ11" s="128">
        <v>45345</v>
      </c>
      <c r="CA11" s="126">
        <v>45350</v>
      </c>
      <c r="CB11" s="128">
        <v>45359</v>
      </c>
      <c r="CC11" s="128">
        <v>45371</v>
      </c>
      <c r="CD11" s="128">
        <v>45376</v>
      </c>
      <c r="CE11" s="128">
        <v>45379</v>
      </c>
      <c r="CF11" s="126">
        <v>45380</v>
      </c>
      <c r="CG11" s="125">
        <v>45383</v>
      </c>
      <c r="CH11" s="128">
        <v>45386</v>
      </c>
      <c r="CI11" s="128">
        <v>45387</v>
      </c>
      <c r="CJ11" s="128">
        <v>45392</v>
      </c>
      <c r="CK11" s="128">
        <v>45393</v>
      </c>
      <c r="CL11" s="128">
        <v>45399</v>
      </c>
      <c r="CM11" s="126">
        <v>45411</v>
      </c>
      <c r="CN11" s="125">
        <v>45413</v>
      </c>
      <c r="CO11" s="128">
        <v>45414</v>
      </c>
      <c r="CP11" s="128">
        <v>45415</v>
      </c>
      <c r="CQ11" s="128">
        <v>45418</v>
      </c>
      <c r="CR11" s="128">
        <v>45421</v>
      </c>
      <c r="CS11" s="128">
        <v>45422</v>
      </c>
      <c r="CT11" s="128">
        <v>45427</v>
      </c>
      <c r="CU11" s="128">
        <v>45432</v>
      </c>
      <c r="CV11" s="128">
        <v>45434</v>
      </c>
      <c r="CW11" s="126">
        <v>45439</v>
      </c>
      <c r="CX11" s="125">
        <v>45448</v>
      </c>
      <c r="CY11" s="128">
        <v>45449</v>
      </c>
      <c r="CZ11" s="128">
        <v>45453</v>
      </c>
      <c r="DA11" s="128">
        <v>45460</v>
      </c>
      <c r="DB11" s="128">
        <v>45462</v>
      </c>
      <c r="DC11" s="126">
        <v>45464</v>
      </c>
      <c r="DD11" s="125">
        <v>45474</v>
      </c>
      <c r="DE11" s="128">
        <v>45477</v>
      </c>
      <c r="DF11" s="126">
        <v>45488</v>
      </c>
      <c r="DG11" s="125">
        <v>45505</v>
      </c>
      <c r="DH11" s="128">
        <v>45516</v>
      </c>
      <c r="DI11" s="128">
        <v>45519</v>
      </c>
      <c r="DJ11" s="126">
        <v>45530</v>
      </c>
      <c r="DK11" s="125">
        <v>45537</v>
      </c>
      <c r="DL11" s="128">
        <v>45551</v>
      </c>
      <c r="DM11" s="128">
        <v>45552</v>
      </c>
      <c r="DN11" s="128">
        <v>45553</v>
      </c>
      <c r="DO11" s="126">
        <v>45558</v>
      </c>
      <c r="DP11" s="125">
        <v>45566</v>
      </c>
      <c r="DQ11" s="128">
        <v>45567</v>
      </c>
      <c r="DR11" s="128">
        <v>45568</v>
      </c>
      <c r="DS11" s="128">
        <v>45569</v>
      </c>
      <c r="DT11" s="128">
        <v>45572</v>
      </c>
      <c r="DU11" s="128">
        <v>45575</v>
      </c>
      <c r="DV11" s="128">
        <v>45576</v>
      </c>
      <c r="DW11" s="126">
        <v>45579</v>
      </c>
      <c r="DX11" s="125">
        <v>45597</v>
      </c>
      <c r="DY11" s="128">
        <v>45600</v>
      </c>
      <c r="DZ11" s="128">
        <v>45607</v>
      </c>
      <c r="EA11" s="128">
        <v>45611</v>
      </c>
      <c r="EB11" s="126">
        <v>45624</v>
      </c>
      <c r="EC11" s="125">
        <v>45650</v>
      </c>
      <c r="ED11" s="128">
        <v>45651</v>
      </c>
      <c r="EE11" s="128">
        <v>45652</v>
      </c>
      <c r="EF11" s="126">
        <v>45657</v>
      </c>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row>
    <row r="12" spans="1:229" s="111" customFormat="1" ht="47.25" customHeight="1" x14ac:dyDescent="0.75">
      <c r="A12" s="115" t="s">
        <v>45</v>
      </c>
      <c r="B12" s="115" t="s">
        <v>44</v>
      </c>
      <c r="C12" s="115" t="s">
        <v>9</v>
      </c>
      <c r="D12" s="115" t="s">
        <v>10</v>
      </c>
      <c r="E12" s="115" t="s">
        <v>35</v>
      </c>
      <c r="F12" s="117" t="s">
        <v>484</v>
      </c>
      <c r="G12" s="118" t="s">
        <v>378</v>
      </c>
      <c r="H12" s="118" t="s">
        <v>378</v>
      </c>
      <c r="I12" s="118" t="s">
        <v>378</v>
      </c>
      <c r="J12" s="118" t="s">
        <v>484</v>
      </c>
      <c r="K12" s="118" t="s">
        <v>378</v>
      </c>
      <c r="L12" s="118" t="s">
        <v>378</v>
      </c>
      <c r="M12" s="118" t="s">
        <v>378</v>
      </c>
      <c r="N12" s="118" t="s">
        <v>378</v>
      </c>
      <c r="O12" s="118" t="s">
        <v>378</v>
      </c>
      <c r="P12" s="118" t="s">
        <v>378</v>
      </c>
      <c r="Q12" s="118" t="s">
        <v>378</v>
      </c>
      <c r="R12" s="119" t="s">
        <v>484</v>
      </c>
      <c r="S12" s="117" t="s">
        <v>378</v>
      </c>
      <c r="T12" s="118" t="s">
        <v>378</v>
      </c>
      <c r="U12" s="118" t="s">
        <v>378</v>
      </c>
      <c r="V12" s="118" t="s">
        <v>378</v>
      </c>
      <c r="W12" s="119" t="s">
        <v>378</v>
      </c>
      <c r="X12" s="117" t="s">
        <v>378</v>
      </c>
      <c r="Y12" s="118" t="s">
        <v>484</v>
      </c>
      <c r="Z12" s="119" t="s">
        <v>484</v>
      </c>
      <c r="AA12" s="117" t="s">
        <v>378</v>
      </c>
      <c r="AB12" s="118" t="s">
        <v>378</v>
      </c>
      <c r="AC12" s="118" t="s">
        <v>378</v>
      </c>
      <c r="AD12" s="118" t="s">
        <v>378</v>
      </c>
      <c r="AE12" s="118" t="s">
        <v>378</v>
      </c>
      <c r="AF12" s="118" t="s">
        <v>378</v>
      </c>
      <c r="AG12" s="119" t="s">
        <v>378</v>
      </c>
      <c r="AH12" s="117" t="s">
        <v>378</v>
      </c>
      <c r="AI12" s="118" t="s">
        <v>378</v>
      </c>
      <c r="AJ12" s="118" t="s">
        <v>484</v>
      </c>
      <c r="AK12" s="118" t="s">
        <v>378</v>
      </c>
      <c r="AL12" s="118" t="s">
        <v>378</v>
      </c>
      <c r="AM12" s="118" t="s">
        <v>378</v>
      </c>
      <c r="AN12" s="118" t="s">
        <v>378</v>
      </c>
      <c r="AO12" s="118" t="s">
        <v>378</v>
      </c>
      <c r="AP12" s="119" t="s">
        <v>484</v>
      </c>
      <c r="AQ12" s="117" t="s">
        <v>378</v>
      </c>
      <c r="AR12" s="118" t="s">
        <v>378</v>
      </c>
      <c r="AS12" s="118" t="s">
        <v>378</v>
      </c>
      <c r="AT12" s="118" t="s">
        <v>378</v>
      </c>
      <c r="AU12" s="118" t="s">
        <v>484</v>
      </c>
      <c r="AV12" s="118" t="s">
        <v>378</v>
      </c>
      <c r="AW12" s="117" t="s">
        <v>378</v>
      </c>
      <c r="AX12" s="119" t="s">
        <v>484</v>
      </c>
      <c r="AY12" s="117" t="s">
        <v>378</v>
      </c>
      <c r="AZ12" s="118" t="s">
        <v>378</v>
      </c>
      <c r="BA12" s="118" t="s">
        <v>378</v>
      </c>
      <c r="BB12" s="118" t="s">
        <v>484</v>
      </c>
      <c r="BC12" s="119" t="s">
        <v>484</v>
      </c>
      <c r="BD12" s="118" t="s">
        <v>378</v>
      </c>
      <c r="BE12" s="118" t="s">
        <v>378</v>
      </c>
      <c r="BF12" s="118" t="s">
        <v>378</v>
      </c>
      <c r="BG12" s="118" t="s">
        <v>378</v>
      </c>
      <c r="BH12" s="118" t="s">
        <v>378</v>
      </c>
      <c r="BI12" s="118" t="s">
        <v>378</v>
      </c>
      <c r="BJ12" s="117" t="s">
        <v>484</v>
      </c>
      <c r="BK12" s="118" t="s">
        <v>378</v>
      </c>
      <c r="BL12" s="118" t="s">
        <v>378</v>
      </c>
      <c r="BM12" s="118" t="s">
        <v>378</v>
      </c>
      <c r="BN12" s="118" t="s">
        <v>484</v>
      </c>
      <c r="BO12" s="118" t="s">
        <v>378</v>
      </c>
      <c r="BP12" s="117" t="s">
        <v>378</v>
      </c>
      <c r="BQ12" s="118" t="s">
        <v>378</v>
      </c>
      <c r="BR12" s="118" t="s">
        <v>378</v>
      </c>
      <c r="BS12" s="118" t="s">
        <v>378</v>
      </c>
      <c r="BT12" s="118" t="s">
        <v>378</v>
      </c>
      <c r="BU12" s="118" t="s">
        <v>378</v>
      </c>
      <c r="BV12" s="118" t="s">
        <v>378</v>
      </c>
      <c r="BW12" s="118" t="s">
        <v>378</v>
      </c>
      <c r="BX12" s="118" t="s">
        <v>378</v>
      </c>
      <c r="BY12" s="118" t="s">
        <v>484</v>
      </c>
      <c r="BZ12" s="118" t="s">
        <v>378</v>
      </c>
      <c r="CA12" s="119" t="s">
        <v>378</v>
      </c>
      <c r="CB12" s="130" t="s">
        <v>378</v>
      </c>
      <c r="CC12" s="130" t="s">
        <v>378</v>
      </c>
      <c r="CD12" s="130" t="s">
        <v>378</v>
      </c>
      <c r="CE12" s="130" t="s">
        <v>378</v>
      </c>
      <c r="CF12" s="131" t="s">
        <v>484</v>
      </c>
      <c r="CG12" s="129" t="s">
        <v>484</v>
      </c>
      <c r="CH12" s="130" t="s">
        <v>378</v>
      </c>
      <c r="CI12" s="130" t="s">
        <v>378</v>
      </c>
      <c r="CJ12" s="130" t="s">
        <v>378</v>
      </c>
      <c r="CK12" s="130" t="s">
        <v>378</v>
      </c>
      <c r="CL12" s="130" t="s">
        <v>378</v>
      </c>
      <c r="CM12" s="131" t="s">
        <v>378</v>
      </c>
      <c r="CN12" s="129" t="s">
        <v>378</v>
      </c>
      <c r="CO12" s="130" t="s">
        <v>378</v>
      </c>
      <c r="CP12" s="130" t="s">
        <v>378</v>
      </c>
      <c r="CQ12" s="130" t="s">
        <v>484</v>
      </c>
      <c r="CR12" s="130" t="s">
        <v>378</v>
      </c>
      <c r="CS12" s="130" t="s">
        <v>378</v>
      </c>
      <c r="CT12" s="130" t="s">
        <v>378</v>
      </c>
      <c r="CU12" s="130" t="s">
        <v>378</v>
      </c>
      <c r="CV12" s="130" t="s">
        <v>378</v>
      </c>
      <c r="CW12" s="131" t="s">
        <v>484</v>
      </c>
      <c r="CX12" s="129" t="s">
        <v>378</v>
      </c>
      <c r="CY12" s="130" t="s">
        <v>378</v>
      </c>
      <c r="CZ12" s="130" t="s">
        <v>378</v>
      </c>
      <c r="DA12" s="130" t="s">
        <v>378</v>
      </c>
      <c r="DB12" s="130" t="s">
        <v>484</v>
      </c>
      <c r="DC12" s="131" t="s">
        <v>378</v>
      </c>
      <c r="DD12" s="129" t="s">
        <v>378</v>
      </c>
      <c r="DE12" s="130" t="s">
        <v>484</v>
      </c>
      <c r="DF12" s="131" t="s">
        <v>378</v>
      </c>
      <c r="DG12" s="129" t="s">
        <v>378</v>
      </c>
      <c r="DH12" s="130" t="s">
        <v>378</v>
      </c>
      <c r="DI12" s="130" t="s">
        <v>378</v>
      </c>
      <c r="DJ12" s="131" t="s">
        <v>484</v>
      </c>
      <c r="DK12" s="129" t="s">
        <v>484</v>
      </c>
      <c r="DL12" s="130" t="s">
        <v>378</v>
      </c>
      <c r="DM12" s="130" t="s">
        <v>378</v>
      </c>
      <c r="DN12" s="130" t="s">
        <v>378</v>
      </c>
      <c r="DO12" s="131" t="s">
        <v>378</v>
      </c>
      <c r="DP12" s="129" t="s">
        <v>378</v>
      </c>
      <c r="DQ12" s="130" t="s">
        <v>378</v>
      </c>
      <c r="DR12" s="130" t="s">
        <v>378</v>
      </c>
      <c r="DS12" s="130" t="s">
        <v>378</v>
      </c>
      <c r="DT12" s="130" t="s">
        <v>378</v>
      </c>
      <c r="DU12" s="130" t="s">
        <v>378</v>
      </c>
      <c r="DV12" s="130" t="s">
        <v>378</v>
      </c>
      <c r="DW12" s="131" t="s">
        <v>378</v>
      </c>
      <c r="DX12" s="129" t="s">
        <v>378</v>
      </c>
      <c r="DY12" s="130" t="s">
        <v>378</v>
      </c>
      <c r="DZ12" s="130" t="s">
        <v>378</v>
      </c>
      <c r="EA12" s="130" t="s">
        <v>378</v>
      </c>
      <c r="EB12" s="131" t="s">
        <v>484</v>
      </c>
      <c r="EC12" s="132" t="s">
        <v>527</v>
      </c>
      <c r="ED12" s="130" t="s">
        <v>484</v>
      </c>
      <c r="EE12" s="130" t="s">
        <v>484</v>
      </c>
      <c r="EF12" s="133" t="s">
        <v>527</v>
      </c>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row>
    <row r="13" spans="1:229" s="111" customFormat="1" ht="32.25" customHeight="1" x14ac:dyDescent="0.75">
      <c r="A13" s="115" t="s">
        <v>47</v>
      </c>
      <c r="B13" s="115" t="s">
        <v>380</v>
      </c>
      <c r="C13" s="115" t="s">
        <v>9</v>
      </c>
      <c r="D13" s="115" t="s">
        <v>10</v>
      </c>
      <c r="E13" s="115" t="s">
        <v>35</v>
      </c>
      <c r="F13" s="117" t="s">
        <v>484</v>
      </c>
      <c r="G13" s="118" t="s">
        <v>378</v>
      </c>
      <c r="H13" s="118" t="s">
        <v>378</v>
      </c>
      <c r="I13" s="118" t="s">
        <v>378</v>
      </c>
      <c r="J13" s="118" t="s">
        <v>484</v>
      </c>
      <c r="K13" s="118" t="s">
        <v>378</v>
      </c>
      <c r="L13" s="118" t="s">
        <v>378</v>
      </c>
      <c r="M13" s="118" t="s">
        <v>378</v>
      </c>
      <c r="N13" s="118" t="s">
        <v>378</v>
      </c>
      <c r="O13" s="118" t="s">
        <v>378</v>
      </c>
      <c r="P13" s="118" t="s">
        <v>378</v>
      </c>
      <c r="Q13" s="118" t="s">
        <v>378</v>
      </c>
      <c r="R13" s="119" t="s">
        <v>484</v>
      </c>
      <c r="S13" s="117" t="s">
        <v>378</v>
      </c>
      <c r="T13" s="118" t="s">
        <v>378</v>
      </c>
      <c r="U13" s="118" t="s">
        <v>378</v>
      </c>
      <c r="V13" s="118" t="s">
        <v>378</v>
      </c>
      <c r="W13" s="119" t="s">
        <v>378</v>
      </c>
      <c r="X13" s="117" t="s">
        <v>378</v>
      </c>
      <c r="Y13" s="118" t="s">
        <v>484</v>
      </c>
      <c r="Z13" s="119" t="s">
        <v>484</v>
      </c>
      <c r="AA13" s="117" t="s">
        <v>378</v>
      </c>
      <c r="AB13" s="118" t="s">
        <v>378</v>
      </c>
      <c r="AC13" s="118" t="s">
        <v>378</v>
      </c>
      <c r="AD13" s="118" t="s">
        <v>378</v>
      </c>
      <c r="AE13" s="118" t="s">
        <v>378</v>
      </c>
      <c r="AF13" s="118" t="s">
        <v>378</v>
      </c>
      <c r="AG13" s="119" t="s">
        <v>378</v>
      </c>
      <c r="AH13" s="117" t="s">
        <v>378</v>
      </c>
      <c r="AI13" s="118" t="s">
        <v>378</v>
      </c>
      <c r="AJ13" s="118" t="s">
        <v>484</v>
      </c>
      <c r="AK13" s="118" t="s">
        <v>378</v>
      </c>
      <c r="AL13" s="118" t="s">
        <v>378</v>
      </c>
      <c r="AM13" s="118" t="s">
        <v>378</v>
      </c>
      <c r="AN13" s="118" t="s">
        <v>378</v>
      </c>
      <c r="AO13" s="118" t="s">
        <v>378</v>
      </c>
      <c r="AP13" s="119" t="s">
        <v>484</v>
      </c>
      <c r="AQ13" s="117" t="s">
        <v>378</v>
      </c>
      <c r="AR13" s="118" t="s">
        <v>378</v>
      </c>
      <c r="AS13" s="118" t="s">
        <v>378</v>
      </c>
      <c r="AT13" s="118" t="s">
        <v>378</v>
      </c>
      <c r="AU13" s="118" t="s">
        <v>484</v>
      </c>
      <c r="AV13" s="118" t="s">
        <v>378</v>
      </c>
      <c r="AW13" s="117" t="s">
        <v>378</v>
      </c>
      <c r="AX13" s="119" t="s">
        <v>484</v>
      </c>
      <c r="AY13" s="117" t="s">
        <v>378</v>
      </c>
      <c r="AZ13" s="118" t="s">
        <v>378</v>
      </c>
      <c r="BA13" s="118" t="s">
        <v>378</v>
      </c>
      <c r="BB13" s="118" t="s">
        <v>484</v>
      </c>
      <c r="BC13" s="119" t="s">
        <v>484</v>
      </c>
      <c r="BD13" s="118" t="s">
        <v>378</v>
      </c>
      <c r="BE13" s="118" t="s">
        <v>378</v>
      </c>
      <c r="BF13" s="118" t="s">
        <v>378</v>
      </c>
      <c r="BG13" s="118" t="s">
        <v>378</v>
      </c>
      <c r="BH13" s="118" t="s">
        <v>378</v>
      </c>
      <c r="BI13" s="118" t="s">
        <v>378</v>
      </c>
      <c r="BJ13" s="117" t="s">
        <v>484</v>
      </c>
      <c r="BK13" s="118" t="s">
        <v>378</v>
      </c>
      <c r="BL13" s="118" t="s">
        <v>378</v>
      </c>
      <c r="BM13" s="118" t="s">
        <v>378</v>
      </c>
      <c r="BN13" s="118" t="s">
        <v>484</v>
      </c>
      <c r="BO13" s="118" t="s">
        <v>378</v>
      </c>
      <c r="BP13" s="117" t="s">
        <v>378</v>
      </c>
      <c r="BQ13" s="118" t="s">
        <v>378</v>
      </c>
      <c r="BR13" s="118" t="s">
        <v>378</v>
      </c>
      <c r="BS13" s="118" t="s">
        <v>378</v>
      </c>
      <c r="BT13" s="118" t="s">
        <v>378</v>
      </c>
      <c r="BU13" s="118" t="s">
        <v>378</v>
      </c>
      <c r="BV13" s="118" t="s">
        <v>378</v>
      </c>
      <c r="BW13" s="118" t="s">
        <v>378</v>
      </c>
      <c r="BX13" s="118" t="s">
        <v>378</v>
      </c>
      <c r="BY13" s="118" t="s">
        <v>484</v>
      </c>
      <c r="BZ13" s="118" t="s">
        <v>378</v>
      </c>
      <c r="CA13" s="119" t="s">
        <v>378</v>
      </c>
      <c r="CB13" s="118" t="s">
        <v>378</v>
      </c>
      <c r="CC13" s="118" t="s">
        <v>378</v>
      </c>
      <c r="CD13" s="118" t="s">
        <v>378</v>
      </c>
      <c r="CE13" s="118" t="s">
        <v>378</v>
      </c>
      <c r="CF13" s="119" t="s">
        <v>484</v>
      </c>
      <c r="CG13" s="117" t="s">
        <v>484</v>
      </c>
      <c r="CH13" s="118" t="s">
        <v>378</v>
      </c>
      <c r="CI13" s="118" t="s">
        <v>378</v>
      </c>
      <c r="CJ13" s="118" t="s">
        <v>378</v>
      </c>
      <c r="CK13" s="118" t="s">
        <v>378</v>
      </c>
      <c r="CL13" s="118" t="s">
        <v>378</v>
      </c>
      <c r="CM13" s="119" t="s">
        <v>378</v>
      </c>
      <c r="CN13" s="117" t="s">
        <v>378</v>
      </c>
      <c r="CO13" s="118" t="s">
        <v>378</v>
      </c>
      <c r="CP13" s="118" t="s">
        <v>378</v>
      </c>
      <c r="CQ13" s="118" t="s">
        <v>484</v>
      </c>
      <c r="CR13" s="118" t="s">
        <v>378</v>
      </c>
      <c r="CS13" s="118" t="s">
        <v>378</v>
      </c>
      <c r="CT13" s="118" t="s">
        <v>378</v>
      </c>
      <c r="CU13" s="118" t="s">
        <v>378</v>
      </c>
      <c r="CV13" s="118" t="s">
        <v>378</v>
      </c>
      <c r="CW13" s="119" t="s">
        <v>484</v>
      </c>
      <c r="CX13" s="117" t="s">
        <v>378</v>
      </c>
      <c r="CY13" s="118" t="s">
        <v>378</v>
      </c>
      <c r="CZ13" s="118" t="s">
        <v>378</v>
      </c>
      <c r="DA13" s="118" t="s">
        <v>378</v>
      </c>
      <c r="DB13" s="118" t="s">
        <v>484</v>
      </c>
      <c r="DC13" s="119" t="s">
        <v>378</v>
      </c>
      <c r="DD13" s="117" t="s">
        <v>378</v>
      </c>
      <c r="DE13" s="118" t="s">
        <v>484</v>
      </c>
      <c r="DF13" s="119" t="s">
        <v>378</v>
      </c>
      <c r="DG13" s="117" t="s">
        <v>378</v>
      </c>
      <c r="DH13" s="118" t="s">
        <v>378</v>
      </c>
      <c r="DI13" s="118" t="s">
        <v>378</v>
      </c>
      <c r="DJ13" s="119" t="s">
        <v>484</v>
      </c>
      <c r="DK13" s="117" t="s">
        <v>484</v>
      </c>
      <c r="DL13" s="118" t="s">
        <v>378</v>
      </c>
      <c r="DM13" s="118" t="s">
        <v>378</v>
      </c>
      <c r="DN13" s="118" t="s">
        <v>378</v>
      </c>
      <c r="DO13" s="119" t="s">
        <v>378</v>
      </c>
      <c r="DP13" s="117" t="s">
        <v>378</v>
      </c>
      <c r="DQ13" s="118" t="s">
        <v>378</v>
      </c>
      <c r="DR13" s="118" t="s">
        <v>378</v>
      </c>
      <c r="DS13" s="118" t="s">
        <v>378</v>
      </c>
      <c r="DT13" s="118" t="s">
        <v>378</v>
      </c>
      <c r="DU13" s="118" t="s">
        <v>378</v>
      </c>
      <c r="DV13" s="118" t="s">
        <v>378</v>
      </c>
      <c r="DW13" s="119" t="s">
        <v>378</v>
      </c>
      <c r="DX13" s="117" t="s">
        <v>378</v>
      </c>
      <c r="DY13" s="118" t="s">
        <v>378</v>
      </c>
      <c r="DZ13" s="118" t="s">
        <v>378</v>
      </c>
      <c r="EA13" s="118" t="s">
        <v>378</v>
      </c>
      <c r="EB13" s="119" t="s">
        <v>484</v>
      </c>
      <c r="EC13" s="134" t="s">
        <v>527</v>
      </c>
      <c r="ED13" s="118" t="s">
        <v>484</v>
      </c>
      <c r="EE13" s="118" t="s">
        <v>484</v>
      </c>
      <c r="EF13" s="135" t="s">
        <v>527</v>
      </c>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row>
    <row r="14" spans="1:229" s="111" customFormat="1" ht="32.25" customHeight="1" x14ac:dyDescent="0.75">
      <c r="A14" s="115" t="s">
        <v>49</v>
      </c>
      <c r="B14" s="115" t="s">
        <v>381</v>
      </c>
      <c r="C14" s="115" t="s">
        <v>9</v>
      </c>
      <c r="D14" s="115" t="s">
        <v>10</v>
      </c>
      <c r="E14" s="115" t="s">
        <v>29</v>
      </c>
      <c r="F14" s="117" t="s">
        <v>484</v>
      </c>
      <c r="G14" s="118" t="s">
        <v>378</v>
      </c>
      <c r="H14" s="118" t="s">
        <v>378</v>
      </c>
      <c r="I14" s="118" t="s">
        <v>378</v>
      </c>
      <c r="J14" s="118" t="s">
        <v>378</v>
      </c>
      <c r="K14" s="118" t="s">
        <v>378</v>
      </c>
      <c r="L14" s="118" t="s">
        <v>378</v>
      </c>
      <c r="M14" s="118" t="s">
        <v>378</v>
      </c>
      <c r="N14" s="118" t="s">
        <v>378</v>
      </c>
      <c r="O14" s="118" t="s">
        <v>378</v>
      </c>
      <c r="P14" s="118" t="s">
        <v>378</v>
      </c>
      <c r="Q14" s="118" t="s">
        <v>378</v>
      </c>
      <c r="R14" s="119" t="s">
        <v>378</v>
      </c>
      <c r="S14" s="117" t="s">
        <v>378</v>
      </c>
      <c r="T14" s="118" t="s">
        <v>378</v>
      </c>
      <c r="U14" s="118" t="s">
        <v>378</v>
      </c>
      <c r="V14" s="118" t="s">
        <v>378</v>
      </c>
      <c r="W14" s="119" t="s">
        <v>378</v>
      </c>
      <c r="X14" s="117" t="s">
        <v>378</v>
      </c>
      <c r="Y14" s="118" t="s">
        <v>484</v>
      </c>
      <c r="Z14" s="119" t="s">
        <v>484</v>
      </c>
      <c r="AA14" s="117" t="s">
        <v>378</v>
      </c>
      <c r="AB14" s="118" t="s">
        <v>378</v>
      </c>
      <c r="AC14" s="118" t="s">
        <v>378</v>
      </c>
      <c r="AD14" s="118" t="s">
        <v>378</v>
      </c>
      <c r="AE14" s="118" t="s">
        <v>378</v>
      </c>
      <c r="AF14" s="118" t="s">
        <v>378</v>
      </c>
      <c r="AG14" s="119" t="s">
        <v>378</v>
      </c>
      <c r="AH14" s="117" t="s">
        <v>378</v>
      </c>
      <c r="AI14" s="118" t="s">
        <v>378</v>
      </c>
      <c r="AJ14" s="118" t="s">
        <v>484</v>
      </c>
      <c r="AK14" s="118" t="s">
        <v>378</v>
      </c>
      <c r="AL14" s="118" t="s">
        <v>378</v>
      </c>
      <c r="AM14" s="118" t="s">
        <v>378</v>
      </c>
      <c r="AN14" s="118" t="s">
        <v>378</v>
      </c>
      <c r="AO14" s="118" t="s">
        <v>378</v>
      </c>
      <c r="AP14" s="119" t="s">
        <v>484</v>
      </c>
      <c r="AQ14" s="117" t="s">
        <v>378</v>
      </c>
      <c r="AR14" s="118" t="s">
        <v>378</v>
      </c>
      <c r="AS14" s="118" t="s">
        <v>378</v>
      </c>
      <c r="AT14" s="118" t="s">
        <v>378</v>
      </c>
      <c r="AU14" s="118" t="s">
        <v>378</v>
      </c>
      <c r="AV14" s="118" t="s">
        <v>378</v>
      </c>
      <c r="AW14" s="117" t="s">
        <v>378</v>
      </c>
      <c r="AX14" s="119" t="s">
        <v>378</v>
      </c>
      <c r="AY14" s="117" t="s">
        <v>378</v>
      </c>
      <c r="AZ14" s="118" t="s">
        <v>378</v>
      </c>
      <c r="BA14" s="118" t="s">
        <v>378</v>
      </c>
      <c r="BB14" s="118" t="s">
        <v>484</v>
      </c>
      <c r="BC14" s="119" t="s">
        <v>378</v>
      </c>
      <c r="BD14" s="118" t="s">
        <v>378</v>
      </c>
      <c r="BE14" s="118" t="s">
        <v>378</v>
      </c>
      <c r="BF14" s="118" t="s">
        <v>378</v>
      </c>
      <c r="BG14" s="118" t="s">
        <v>378</v>
      </c>
      <c r="BH14" s="118" t="s">
        <v>378</v>
      </c>
      <c r="BI14" s="118" t="s">
        <v>378</v>
      </c>
      <c r="BJ14" s="117" t="s">
        <v>484</v>
      </c>
      <c r="BK14" s="118" t="s">
        <v>378</v>
      </c>
      <c r="BL14" s="118" t="s">
        <v>378</v>
      </c>
      <c r="BM14" s="118" t="s">
        <v>378</v>
      </c>
      <c r="BN14" s="118" t="s">
        <v>378</v>
      </c>
      <c r="BO14" s="118" t="s">
        <v>378</v>
      </c>
      <c r="BP14" s="117" t="s">
        <v>378</v>
      </c>
      <c r="BQ14" s="118" t="s">
        <v>378</v>
      </c>
      <c r="BR14" s="118" t="s">
        <v>378</v>
      </c>
      <c r="BS14" s="118" t="s">
        <v>378</v>
      </c>
      <c r="BT14" s="118" t="s">
        <v>378</v>
      </c>
      <c r="BU14" s="118" t="s">
        <v>378</v>
      </c>
      <c r="BV14" s="118" t="s">
        <v>378</v>
      </c>
      <c r="BW14" s="118" t="s">
        <v>378</v>
      </c>
      <c r="BX14" s="118" t="s">
        <v>378</v>
      </c>
      <c r="BY14" s="118" t="s">
        <v>378</v>
      </c>
      <c r="BZ14" s="118" t="s">
        <v>378</v>
      </c>
      <c r="CA14" s="119" t="s">
        <v>378</v>
      </c>
      <c r="CB14" s="118" t="s">
        <v>378</v>
      </c>
      <c r="CC14" s="118" t="s">
        <v>378</v>
      </c>
      <c r="CD14" s="118" t="s">
        <v>378</v>
      </c>
      <c r="CE14" s="118" t="s">
        <v>378</v>
      </c>
      <c r="CF14" s="119" t="s">
        <v>484</v>
      </c>
      <c r="CG14" s="117" t="s">
        <v>484</v>
      </c>
      <c r="CH14" s="118" t="s">
        <v>378</v>
      </c>
      <c r="CI14" s="118" t="s">
        <v>378</v>
      </c>
      <c r="CJ14" s="118" t="s">
        <v>378</v>
      </c>
      <c r="CK14" s="118" t="s">
        <v>378</v>
      </c>
      <c r="CL14" s="118" t="s">
        <v>378</v>
      </c>
      <c r="CM14" s="119" t="s">
        <v>378</v>
      </c>
      <c r="CN14" s="117" t="s">
        <v>378</v>
      </c>
      <c r="CO14" s="118" t="s">
        <v>378</v>
      </c>
      <c r="CP14" s="118" t="s">
        <v>378</v>
      </c>
      <c r="CQ14" s="118" t="s">
        <v>484</v>
      </c>
      <c r="CR14" s="118" t="s">
        <v>378</v>
      </c>
      <c r="CS14" s="118" t="s">
        <v>378</v>
      </c>
      <c r="CT14" s="118" t="s">
        <v>378</v>
      </c>
      <c r="CU14" s="118" t="s">
        <v>378</v>
      </c>
      <c r="CV14" s="118" t="s">
        <v>378</v>
      </c>
      <c r="CW14" s="119" t="s">
        <v>484</v>
      </c>
      <c r="CX14" s="117" t="s">
        <v>378</v>
      </c>
      <c r="CY14" s="118" t="s">
        <v>378</v>
      </c>
      <c r="CZ14" s="118" t="s">
        <v>378</v>
      </c>
      <c r="DA14" s="118" t="s">
        <v>378</v>
      </c>
      <c r="DB14" s="118" t="s">
        <v>378</v>
      </c>
      <c r="DC14" s="119" t="s">
        <v>378</v>
      </c>
      <c r="DD14" s="117" t="s">
        <v>378</v>
      </c>
      <c r="DE14" s="118" t="s">
        <v>378</v>
      </c>
      <c r="DF14" s="119" t="s">
        <v>378</v>
      </c>
      <c r="DG14" s="117" t="s">
        <v>378</v>
      </c>
      <c r="DH14" s="118" t="s">
        <v>378</v>
      </c>
      <c r="DI14" s="118" t="s">
        <v>378</v>
      </c>
      <c r="DJ14" s="119" t="s">
        <v>484</v>
      </c>
      <c r="DK14" s="117" t="s">
        <v>378</v>
      </c>
      <c r="DL14" s="118" t="s">
        <v>378</v>
      </c>
      <c r="DM14" s="118" t="s">
        <v>378</v>
      </c>
      <c r="DN14" s="118" t="s">
        <v>378</v>
      </c>
      <c r="DO14" s="119" t="s">
        <v>378</v>
      </c>
      <c r="DP14" s="117" t="s">
        <v>378</v>
      </c>
      <c r="DQ14" s="118" t="s">
        <v>378</v>
      </c>
      <c r="DR14" s="118" t="s">
        <v>378</v>
      </c>
      <c r="DS14" s="118" t="s">
        <v>378</v>
      </c>
      <c r="DT14" s="118" t="s">
        <v>378</v>
      </c>
      <c r="DU14" s="118" t="s">
        <v>378</v>
      </c>
      <c r="DV14" s="118" t="s">
        <v>378</v>
      </c>
      <c r="DW14" s="119" t="s">
        <v>378</v>
      </c>
      <c r="DX14" s="117" t="s">
        <v>378</v>
      </c>
      <c r="DY14" s="118" t="s">
        <v>378</v>
      </c>
      <c r="DZ14" s="118" t="s">
        <v>378</v>
      </c>
      <c r="EA14" s="118" t="s">
        <v>378</v>
      </c>
      <c r="EB14" s="119" t="s">
        <v>378</v>
      </c>
      <c r="EC14" s="134" t="s">
        <v>527</v>
      </c>
      <c r="ED14" s="118" t="s">
        <v>484</v>
      </c>
      <c r="EE14" s="118" t="s">
        <v>484</v>
      </c>
      <c r="EF14" s="135" t="s">
        <v>527</v>
      </c>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row>
    <row r="15" spans="1:229" s="111" customFormat="1" ht="32.25" customHeight="1" x14ac:dyDescent="0.75">
      <c r="A15" s="115" t="s">
        <v>432</v>
      </c>
      <c r="B15" s="115" t="s">
        <v>51</v>
      </c>
      <c r="C15" s="115" t="s">
        <v>9</v>
      </c>
      <c r="D15" s="115" t="s">
        <v>10</v>
      </c>
      <c r="E15" s="115" t="s">
        <v>15</v>
      </c>
      <c r="F15" s="117" t="s">
        <v>484</v>
      </c>
      <c r="G15" s="118" t="s">
        <v>378</v>
      </c>
      <c r="H15" s="118" t="s">
        <v>378</v>
      </c>
      <c r="I15" s="118" t="s">
        <v>378</v>
      </c>
      <c r="J15" s="118" t="s">
        <v>378</v>
      </c>
      <c r="K15" s="118" t="s">
        <v>378</v>
      </c>
      <c r="L15" s="118" t="s">
        <v>378</v>
      </c>
      <c r="M15" s="118" t="s">
        <v>378</v>
      </c>
      <c r="N15" s="118" t="s">
        <v>378</v>
      </c>
      <c r="O15" s="118" t="s">
        <v>378</v>
      </c>
      <c r="P15" s="118" t="s">
        <v>378</v>
      </c>
      <c r="Q15" s="118" t="s">
        <v>378</v>
      </c>
      <c r="R15" s="119" t="s">
        <v>378</v>
      </c>
      <c r="S15" s="117" t="s">
        <v>378</v>
      </c>
      <c r="T15" s="118" t="s">
        <v>378</v>
      </c>
      <c r="U15" s="118" t="s">
        <v>378</v>
      </c>
      <c r="V15" s="118" t="s">
        <v>378</v>
      </c>
      <c r="W15" s="119" t="s">
        <v>378</v>
      </c>
      <c r="X15" s="117" t="s">
        <v>378</v>
      </c>
      <c r="Y15" s="118" t="s">
        <v>484</v>
      </c>
      <c r="Z15" s="119" t="s">
        <v>484</v>
      </c>
      <c r="AA15" s="117" t="s">
        <v>378</v>
      </c>
      <c r="AB15" s="118" t="s">
        <v>378</v>
      </c>
      <c r="AC15" s="118" t="s">
        <v>378</v>
      </c>
      <c r="AD15" s="118" t="s">
        <v>378</v>
      </c>
      <c r="AE15" s="118" t="s">
        <v>378</v>
      </c>
      <c r="AF15" s="118" t="s">
        <v>378</v>
      </c>
      <c r="AG15" s="119" t="s">
        <v>484</v>
      </c>
      <c r="AH15" s="117" t="s">
        <v>378</v>
      </c>
      <c r="AI15" s="118" t="s">
        <v>378</v>
      </c>
      <c r="AJ15" s="118" t="s">
        <v>484</v>
      </c>
      <c r="AK15" s="118" t="s">
        <v>378</v>
      </c>
      <c r="AL15" s="118" t="s">
        <v>378</v>
      </c>
      <c r="AM15" s="118" t="s">
        <v>378</v>
      </c>
      <c r="AN15" s="118" t="s">
        <v>378</v>
      </c>
      <c r="AO15" s="118" t="s">
        <v>378</v>
      </c>
      <c r="AP15" s="119" t="s">
        <v>484</v>
      </c>
      <c r="AQ15" s="117" t="s">
        <v>378</v>
      </c>
      <c r="AR15" s="118" t="s">
        <v>378</v>
      </c>
      <c r="AS15" s="118" t="s">
        <v>378</v>
      </c>
      <c r="AT15" s="118" t="s">
        <v>378</v>
      </c>
      <c r="AU15" s="118" t="s">
        <v>378</v>
      </c>
      <c r="AV15" s="118" t="s">
        <v>378</v>
      </c>
      <c r="AW15" s="117" t="s">
        <v>378</v>
      </c>
      <c r="AX15" s="119" t="s">
        <v>378</v>
      </c>
      <c r="AY15" s="117" t="s">
        <v>378</v>
      </c>
      <c r="AZ15" s="118" t="s">
        <v>378</v>
      </c>
      <c r="BA15" s="118" t="s">
        <v>378</v>
      </c>
      <c r="BB15" s="118" t="s">
        <v>484</v>
      </c>
      <c r="BC15" s="119" t="s">
        <v>378</v>
      </c>
      <c r="BD15" s="118" t="s">
        <v>378</v>
      </c>
      <c r="BE15" s="118" t="s">
        <v>378</v>
      </c>
      <c r="BF15" s="118" t="s">
        <v>378</v>
      </c>
      <c r="BG15" s="118" t="s">
        <v>378</v>
      </c>
      <c r="BH15" s="118" t="s">
        <v>378</v>
      </c>
      <c r="BI15" s="118" t="s">
        <v>378</v>
      </c>
      <c r="BJ15" s="117" t="s">
        <v>484</v>
      </c>
      <c r="BK15" s="118" t="s">
        <v>378</v>
      </c>
      <c r="BL15" s="118" t="s">
        <v>378</v>
      </c>
      <c r="BM15" s="118" t="s">
        <v>378</v>
      </c>
      <c r="BN15" s="118" t="s">
        <v>378</v>
      </c>
      <c r="BO15" s="118" t="s">
        <v>378</v>
      </c>
      <c r="BP15" s="117" t="s">
        <v>378</v>
      </c>
      <c r="BQ15" s="118" t="s">
        <v>378</v>
      </c>
      <c r="BR15" s="118" t="s">
        <v>378</v>
      </c>
      <c r="BS15" s="118" t="s">
        <v>378</v>
      </c>
      <c r="BT15" s="118" t="s">
        <v>378</v>
      </c>
      <c r="BU15" s="118" t="s">
        <v>378</v>
      </c>
      <c r="BV15" s="118" t="s">
        <v>378</v>
      </c>
      <c r="BW15" s="118" t="s">
        <v>378</v>
      </c>
      <c r="BX15" s="118" t="s">
        <v>378</v>
      </c>
      <c r="BY15" s="118" t="s">
        <v>378</v>
      </c>
      <c r="BZ15" s="118" t="s">
        <v>378</v>
      </c>
      <c r="CA15" s="119" t="s">
        <v>378</v>
      </c>
      <c r="CB15" s="118" t="s">
        <v>378</v>
      </c>
      <c r="CC15" s="118" t="s">
        <v>378</v>
      </c>
      <c r="CD15" s="118" t="s">
        <v>378</v>
      </c>
      <c r="CE15" s="118" t="s">
        <v>378</v>
      </c>
      <c r="CF15" s="119" t="s">
        <v>484</v>
      </c>
      <c r="CG15" s="117" t="s">
        <v>484</v>
      </c>
      <c r="CH15" s="118" t="s">
        <v>378</v>
      </c>
      <c r="CI15" s="118" t="s">
        <v>378</v>
      </c>
      <c r="CJ15" s="118" t="s">
        <v>378</v>
      </c>
      <c r="CK15" s="118" t="s">
        <v>378</v>
      </c>
      <c r="CL15" s="118" t="s">
        <v>378</v>
      </c>
      <c r="CM15" s="119" t="s">
        <v>378</v>
      </c>
      <c r="CN15" s="117" t="s">
        <v>484</v>
      </c>
      <c r="CO15" s="118" t="s">
        <v>378</v>
      </c>
      <c r="CP15" s="118" t="s">
        <v>378</v>
      </c>
      <c r="CQ15" s="118" t="s">
        <v>484</v>
      </c>
      <c r="CR15" s="118" t="s">
        <v>378</v>
      </c>
      <c r="CS15" s="118" t="s">
        <v>378</v>
      </c>
      <c r="CT15" s="118" t="s">
        <v>378</v>
      </c>
      <c r="CU15" s="118" t="s">
        <v>378</v>
      </c>
      <c r="CV15" s="118" t="s">
        <v>378</v>
      </c>
      <c r="CW15" s="119" t="s">
        <v>484</v>
      </c>
      <c r="CX15" s="117" t="s">
        <v>378</v>
      </c>
      <c r="CY15" s="118" t="s">
        <v>378</v>
      </c>
      <c r="CZ15" s="118" t="s">
        <v>378</v>
      </c>
      <c r="DA15" s="118" t="s">
        <v>378</v>
      </c>
      <c r="DB15" s="118" t="s">
        <v>378</v>
      </c>
      <c r="DC15" s="119" t="s">
        <v>378</v>
      </c>
      <c r="DD15" s="117" t="s">
        <v>378</v>
      </c>
      <c r="DE15" s="118" t="s">
        <v>378</v>
      </c>
      <c r="DF15" s="119" t="s">
        <v>378</v>
      </c>
      <c r="DG15" s="117" t="s">
        <v>378</v>
      </c>
      <c r="DH15" s="118" t="s">
        <v>378</v>
      </c>
      <c r="DI15" s="118" t="s">
        <v>484</v>
      </c>
      <c r="DJ15" s="119" t="s">
        <v>484</v>
      </c>
      <c r="DK15" s="117" t="s">
        <v>378</v>
      </c>
      <c r="DL15" s="118" t="s">
        <v>378</v>
      </c>
      <c r="DM15" s="118" t="s">
        <v>378</v>
      </c>
      <c r="DN15" s="118" t="s">
        <v>378</v>
      </c>
      <c r="DO15" s="119" t="s">
        <v>378</v>
      </c>
      <c r="DP15" s="117" t="s">
        <v>378</v>
      </c>
      <c r="DQ15" s="118" t="s">
        <v>378</v>
      </c>
      <c r="DR15" s="118" t="s">
        <v>378</v>
      </c>
      <c r="DS15" s="118" t="s">
        <v>378</v>
      </c>
      <c r="DT15" s="118" t="s">
        <v>378</v>
      </c>
      <c r="DU15" s="118" t="s">
        <v>378</v>
      </c>
      <c r="DV15" s="118" t="s">
        <v>378</v>
      </c>
      <c r="DW15" s="119" t="s">
        <v>378</v>
      </c>
      <c r="DX15" s="117" t="s">
        <v>378</v>
      </c>
      <c r="DY15" s="118" t="s">
        <v>378</v>
      </c>
      <c r="DZ15" s="118" t="s">
        <v>378</v>
      </c>
      <c r="EA15" s="118" t="s">
        <v>378</v>
      </c>
      <c r="EB15" s="119" t="s">
        <v>378</v>
      </c>
      <c r="EC15" s="117" t="s">
        <v>484</v>
      </c>
      <c r="ED15" s="118" t="s">
        <v>484</v>
      </c>
      <c r="EE15" s="118" t="s">
        <v>484</v>
      </c>
      <c r="EF15" s="119" t="s">
        <v>484</v>
      </c>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row>
    <row r="16" spans="1:229" s="111" customFormat="1" ht="32.25" customHeight="1" x14ac:dyDescent="0.75">
      <c r="A16" s="115" t="s">
        <v>54</v>
      </c>
      <c r="B16" s="115" t="s">
        <v>382</v>
      </c>
      <c r="C16" s="115" t="s">
        <v>9</v>
      </c>
      <c r="D16" s="115" t="s">
        <v>10</v>
      </c>
      <c r="E16" s="115" t="s">
        <v>29</v>
      </c>
      <c r="F16" s="117" t="s">
        <v>484</v>
      </c>
      <c r="G16" s="118" t="s">
        <v>378</v>
      </c>
      <c r="H16" s="118" t="s">
        <v>378</v>
      </c>
      <c r="I16" s="118" t="s">
        <v>378</v>
      </c>
      <c r="J16" s="118" t="s">
        <v>378</v>
      </c>
      <c r="K16" s="118" t="s">
        <v>378</v>
      </c>
      <c r="L16" s="118" t="s">
        <v>378</v>
      </c>
      <c r="M16" s="118" t="s">
        <v>378</v>
      </c>
      <c r="N16" s="118" t="s">
        <v>378</v>
      </c>
      <c r="O16" s="118" t="s">
        <v>378</v>
      </c>
      <c r="P16" s="118" t="s">
        <v>378</v>
      </c>
      <c r="Q16" s="118" t="s">
        <v>378</v>
      </c>
      <c r="R16" s="119" t="s">
        <v>378</v>
      </c>
      <c r="S16" s="117" t="s">
        <v>378</v>
      </c>
      <c r="T16" s="118" t="s">
        <v>378</v>
      </c>
      <c r="U16" s="118" t="s">
        <v>378</v>
      </c>
      <c r="V16" s="118" t="s">
        <v>378</v>
      </c>
      <c r="W16" s="119" t="s">
        <v>378</v>
      </c>
      <c r="X16" s="117" t="s">
        <v>378</v>
      </c>
      <c r="Y16" s="118" t="s">
        <v>484</v>
      </c>
      <c r="Z16" s="119" t="s">
        <v>484</v>
      </c>
      <c r="AA16" s="117" t="s">
        <v>378</v>
      </c>
      <c r="AB16" s="118" t="s">
        <v>378</v>
      </c>
      <c r="AC16" s="118" t="s">
        <v>378</v>
      </c>
      <c r="AD16" s="118" t="s">
        <v>378</v>
      </c>
      <c r="AE16" s="118" t="s">
        <v>378</v>
      </c>
      <c r="AF16" s="118" t="s">
        <v>378</v>
      </c>
      <c r="AG16" s="119" t="s">
        <v>378</v>
      </c>
      <c r="AH16" s="117" t="s">
        <v>378</v>
      </c>
      <c r="AI16" s="118" t="s">
        <v>378</v>
      </c>
      <c r="AJ16" s="118" t="s">
        <v>484</v>
      </c>
      <c r="AK16" s="118" t="s">
        <v>378</v>
      </c>
      <c r="AL16" s="118" t="s">
        <v>378</v>
      </c>
      <c r="AM16" s="118" t="s">
        <v>378</v>
      </c>
      <c r="AN16" s="118" t="s">
        <v>378</v>
      </c>
      <c r="AO16" s="118" t="s">
        <v>378</v>
      </c>
      <c r="AP16" s="119" t="s">
        <v>484</v>
      </c>
      <c r="AQ16" s="117" t="s">
        <v>378</v>
      </c>
      <c r="AR16" s="118" t="s">
        <v>378</v>
      </c>
      <c r="AS16" s="118" t="s">
        <v>378</v>
      </c>
      <c r="AT16" s="118" t="s">
        <v>378</v>
      </c>
      <c r="AU16" s="118" t="s">
        <v>378</v>
      </c>
      <c r="AV16" s="118" t="s">
        <v>378</v>
      </c>
      <c r="AW16" s="117" t="s">
        <v>378</v>
      </c>
      <c r="AX16" s="119" t="s">
        <v>378</v>
      </c>
      <c r="AY16" s="117" t="s">
        <v>378</v>
      </c>
      <c r="AZ16" s="118" t="s">
        <v>378</v>
      </c>
      <c r="BA16" s="118" t="s">
        <v>378</v>
      </c>
      <c r="BB16" s="118" t="s">
        <v>484</v>
      </c>
      <c r="BC16" s="119" t="s">
        <v>378</v>
      </c>
      <c r="BD16" s="118" t="s">
        <v>378</v>
      </c>
      <c r="BE16" s="118" t="s">
        <v>378</v>
      </c>
      <c r="BF16" s="118" t="s">
        <v>378</v>
      </c>
      <c r="BG16" s="118" t="s">
        <v>378</v>
      </c>
      <c r="BH16" s="118" t="s">
        <v>378</v>
      </c>
      <c r="BI16" s="118" t="s">
        <v>378</v>
      </c>
      <c r="BJ16" s="117" t="s">
        <v>484</v>
      </c>
      <c r="BK16" s="118" t="s">
        <v>378</v>
      </c>
      <c r="BL16" s="118" t="s">
        <v>378</v>
      </c>
      <c r="BM16" s="118" t="s">
        <v>378</v>
      </c>
      <c r="BN16" s="118" t="s">
        <v>378</v>
      </c>
      <c r="BO16" s="118" t="s">
        <v>378</v>
      </c>
      <c r="BP16" s="117" t="s">
        <v>378</v>
      </c>
      <c r="BQ16" s="118" t="s">
        <v>378</v>
      </c>
      <c r="BR16" s="118" t="s">
        <v>378</v>
      </c>
      <c r="BS16" s="118" t="s">
        <v>378</v>
      </c>
      <c r="BT16" s="118" t="s">
        <v>378</v>
      </c>
      <c r="BU16" s="118" t="s">
        <v>378</v>
      </c>
      <c r="BV16" s="118" t="s">
        <v>378</v>
      </c>
      <c r="BW16" s="118" t="s">
        <v>378</v>
      </c>
      <c r="BX16" s="118" t="s">
        <v>378</v>
      </c>
      <c r="BY16" s="118" t="s">
        <v>378</v>
      </c>
      <c r="BZ16" s="118" t="s">
        <v>378</v>
      </c>
      <c r="CA16" s="119" t="s">
        <v>378</v>
      </c>
      <c r="CB16" s="118" t="s">
        <v>378</v>
      </c>
      <c r="CC16" s="118" t="s">
        <v>378</v>
      </c>
      <c r="CD16" s="118" t="s">
        <v>378</v>
      </c>
      <c r="CE16" s="118" t="s">
        <v>378</v>
      </c>
      <c r="CF16" s="119" t="s">
        <v>484</v>
      </c>
      <c r="CG16" s="117" t="s">
        <v>484</v>
      </c>
      <c r="CH16" s="118" t="s">
        <v>378</v>
      </c>
      <c r="CI16" s="118" t="s">
        <v>378</v>
      </c>
      <c r="CJ16" s="118" t="s">
        <v>378</v>
      </c>
      <c r="CK16" s="118" t="s">
        <v>378</v>
      </c>
      <c r="CL16" s="118" t="s">
        <v>378</v>
      </c>
      <c r="CM16" s="119" t="s">
        <v>378</v>
      </c>
      <c r="CN16" s="117" t="s">
        <v>378</v>
      </c>
      <c r="CO16" s="118" t="s">
        <v>378</v>
      </c>
      <c r="CP16" s="118" t="s">
        <v>378</v>
      </c>
      <c r="CQ16" s="118" t="s">
        <v>484</v>
      </c>
      <c r="CR16" s="118" t="s">
        <v>378</v>
      </c>
      <c r="CS16" s="118" t="s">
        <v>378</v>
      </c>
      <c r="CT16" s="118" t="s">
        <v>378</v>
      </c>
      <c r="CU16" s="118" t="s">
        <v>378</v>
      </c>
      <c r="CV16" s="118" t="s">
        <v>378</v>
      </c>
      <c r="CW16" s="119" t="s">
        <v>484</v>
      </c>
      <c r="CX16" s="117" t="s">
        <v>378</v>
      </c>
      <c r="CY16" s="118" t="s">
        <v>378</v>
      </c>
      <c r="CZ16" s="118" t="s">
        <v>378</v>
      </c>
      <c r="DA16" s="118" t="s">
        <v>378</v>
      </c>
      <c r="DB16" s="118" t="s">
        <v>378</v>
      </c>
      <c r="DC16" s="119" t="s">
        <v>378</v>
      </c>
      <c r="DD16" s="117" t="s">
        <v>378</v>
      </c>
      <c r="DE16" s="118" t="s">
        <v>378</v>
      </c>
      <c r="DF16" s="119" t="s">
        <v>378</v>
      </c>
      <c r="DG16" s="117" t="s">
        <v>378</v>
      </c>
      <c r="DH16" s="118" t="s">
        <v>378</v>
      </c>
      <c r="DI16" s="118" t="s">
        <v>378</v>
      </c>
      <c r="DJ16" s="119" t="s">
        <v>484</v>
      </c>
      <c r="DK16" s="117" t="s">
        <v>378</v>
      </c>
      <c r="DL16" s="118" t="s">
        <v>378</v>
      </c>
      <c r="DM16" s="118" t="s">
        <v>378</v>
      </c>
      <c r="DN16" s="118" t="s">
        <v>378</v>
      </c>
      <c r="DO16" s="119" t="s">
        <v>378</v>
      </c>
      <c r="DP16" s="117" t="s">
        <v>378</v>
      </c>
      <c r="DQ16" s="118" t="s">
        <v>378</v>
      </c>
      <c r="DR16" s="118" t="s">
        <v>378</v>
      </c>
      <c r="DS16" s="118" t="s">
        <v>378</v>
      </c>
      <c r="DT16" s="118" t="s">
        <v>378</v>
      </c>
      <c r="DU16" s="118" t="s">
        <v>378</v>
      </c>
      <c r="DV16" s="118" t="s">
        <v>378</v>
      </c>
      <c r="DW16" s="119" t="s">
        <v>378</v>
      </c>
      <c r="DX16" s="117" t="s">
        <v>378</v>
      </c>
      <c r="DY16" s="118" t="s">
        <v>378</v>
      </c>
      <c r="DZ16" s="118" t="s">
        <v>378</v>
      </c>
      <c r="EA16" s="118" t="s">
        <v>378</v>
      </c>
      <c r="EB16" s="119" t="s">
        <v>378</v>
      </c>
      <c r="EC16" s="134" t="s">
        <v>527</v>
      </c>
      <c r="ED16" s="118" t="s">
        <v>484</v>
      </c>
      <c r="EE16" s="118" t="s">
        <v>484</v>
      </c>
      <c r="EF16" s="135" t="s">
        <v>527</v>
      </c>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row>
    <row r="17" spans="1:229" s="111" customFormat="1" ht="32.25" customHeight="1" x14ac:dyDescent="0.75">
      <c r="A17" s="115" t="s">
        <v>68</v>
      </c>
      <c r="B17" s="115" t="s">
        <v>67</v>
      </c>
      <c r="C17" s="115" t="s">
        <v>9</v>
      </c>
      <c r="D17" s="115" t="s">
        <v>10</v>
      </c>
      <c r="E17" s="115" t="s">
        <v>35</v>
      </c>
      <c r="F17" s="117" t="s">
        <v>484</v>
      </c>
      <c r="G17" s="118" t="s">
        <v>378</v>
      </c>
      <c r="H17" s="118" t="s">
        <v>378</v>
      </c>
      <c r="I17" s="118" t="s">
        <v>378</v>
      </c>
      <c r="J17" s="118" t="s">
        <v>484</v>
      </c>
      <c r="K17" s="118" t="s">
        <v>378</v>
      </c>
      <c r="L17" s="118" t="s">
        <v>378</v>
      </c>
      <c r="M17" s="118" t="s">
        <v>378</v>
      </c>
      <c r="N17" s="118" t="s">
        <v>378</v>
      </c>
      <c r="O17" s="118" t="s">
        <v>378</v>
      </c>
      <c r="P17" s="118" t="s">
        <v>378</v>
      </c>
      <c r="Q17" s="118" t="s">
        <v>378</v>
      </c>
      <c r="R17" s="119" t="s">
        <v>484</v>
      </c>
      <c r="S17" s="117" t="s">
        <v>378</v>
      </c>
      <c r="T17" s="118" t="s">
        <v>378</v>
      </c>
      <c r="U17" s="118" t="s">
        <v>378</v>
      </c>
      <c r="V17" s="118" t="s">
        <v>378</v>
      </c>
      <c r="W17" s="119" t="s">
        <v>378</v>
      </c>
      <c r="X17" s="117" t="s">
        <v>378</v>
      </c>
      <c r="Y17" s="118" t="s">
        <v>484</v>
      </c>
      <c r="Z17" s="119" t="s">
        <v>484</v>
      </c>
      <c r="AA17" s="117" t="s">
        <v>378</v>
      </c>
      <c r="AB17" s="118" t="s">
        <v>378</v>
      </c>
      <c r="AC17" s="118" t="s">
        <v>378</v>
      </c>
      <c r="AD17" s="118" t="s">
        <v>378</v>
      </c>
      <c r="AE17" s="118" t="s">
        <v>378</v>
      </c>
      <c r="AF17" s="118" t="s">
        <v>378</v>
      </c>
      <c r="AG17" s="119" t="s">
        <v>378</v>
      </c>
      <c r="AH17" s="117" t="s">
        <v>378</v>
      </c>
      <c r="AI17" s="118" t="s">
        <v>378</v>
      </c>
      <c r="AJ17" s="118" t="s">
        <v>484</v>
      </c>
      <c r="AK17" s="118" t="s">
        <v>378</v>
      </c>
      <c r="AL17" s="118" t="s">
        <v>378</v>
      </c>
      <c r="AM17" s="118" t="s">
        <v>378</v>
      </c>
      <c r="AN17" s="118" t="s">
        <v>378</v>
      </c>
      <c r="AO17" s="118" t="s">
        <v>378</v>
      </c>
      <c r="AP17" s="119" t="s">
        <v>484</v>
      </c>
      <c r="AQ17" s="117" t="s">
        <v>378</v>
      </c>
      <c r="AR17" s="118" t="s">
        <v>378</v>
      </c>
      <c r="AS17" s="118" t="s">
        <v>378</v>
      </c>
      <c r="AT17" s="118" t="s">
        <v>378</v>
      </c>
      <c r="AU17" s="118" t="s">
        <v>484</v>
      </c>
      <c r="AV17" s="118" t="s">
        <v>378</v>
      </c>
      <c r="AW17" s="117" t="s">
        <v>378</v>
      </c>
      <c r="AX17" s="119" t="s">
        <v>484</v>
      </c>
      <c r="AY17" s="117" t="s">
        <v>378</v>
      </c>
      <c r="AZ17" s="118" t="s">
        <v>378</v>
      </c>
      <c r="BA17" s="118" t="s">
        <v>378</v>
      </c>
      <c r="BB17" s="118" t="s">
        <v>484</v>
      </c>
      <c r="BC17" s="119" t="s">
        <v>484</v>
      </c>
      <c r="BD17" s="118" t="s">
        <v>378</v>
      </c>
      <c r="BE17" s="118" t="s">
        <v>378</v>
      </c>
      <c r="BF17" s="118" t="s">
        <v>378</v>
      </c>
      <c r="BG17" s="118" t="s">
        <v>378</v>
      </c>
      <c r="BH17" s="118" t="s">
        <v>378</v>
      </c>
      <c r="BI17" s="118" t="s">
        <v>378</v>
      </c>
      <c r="BJ17" s="117" t="s">
        <v>484</v>
      </c>
      <c r="BK17" s="118" t="s">
        <v>378</v>
      </c>
      <c r="BL17" s="118" t="s">
        <v>378</v>
      </c>
      <c r="BM17" s="118" t="s">
        <v>378</v>
      </c>
      <c r="BN17" s="118" t="s">
        <v>484</v>
      </c>
      <c r="BO17" s="118" t="s">
        <v>378</v>
      </c>
      <c r="BP17" s="117" t="s">
        <v>378</v>
      </c>
      <c r="BQ17" s="118" t="s">
        <v>378</v>
      </c>
      <c r="BR17" s="118" t="s">
        <v>378</v>
      </c>
      <c r="BS17" s="118" t="s">
        <v>378</v>
      </c>
      <c r="BT17" s="118" t="s">
        <v>378</v>
      </c>
      <c r="BU17" s="118" t="s">
        <v>378</v>
      </c>
      <c r="BV17" s="118" t="s">
        <v>378</v>
      </c>
      <c r="BW17" s="118" t="s">
        <v>378</v>
      </c>
      <c r="BX17" s="118" t="s">
        <v>378</v>
      </c>
      <c r="BY17" s="118" t="s">
        <v>484</v>
      </c>
      <c r="BZ17" s="118" t="s">
        <v>378</v>
      </c>
      <c r="CA17" s="119" t="s">
        <v>378</v>
      </c>
      <c r="CB17" s="118" t="s">
        <v>378</v>
      </c>
      <c r="CC17" s="118" t="s">
        <v>378</v>
      </c>
      <c r="CD17" s="118" t="s">
        <v>378</v>
      </c>
      <c r="CE17" s="118" t="s">
        <v>378</v>
      </c>
      <c r="CF17" s="119" t="s">
        <v>484</v>
      </c>
      <c r="CG17" s="117" t="s">
        <v>484</v>
      </c>
      <c r="CH17" s="118" t="s">
        <v>378</v>
      </c>
      <c r="CI17" s="118" t="s">
        <v>378</v>
      </c>
      <c r="CJ17" s="118" t="s">
        <v>378</v>
      </c>
      <c r="CK17" s="118" t="s">
        <v>378</v>
      </c>
      <c r="CL17" s="118" t="s">
        <v>378</v>
      </c>
      <c r="CM17" s="119" t="s">
        <v>378</v>
      </c>
      <c r="CN17" s="117" t="s">
        <v>378</v>
      </c>
      <c r="CO17" s="118" t="s">
        <v>378</v>
      </c>
      <c r="CP17" s="118" t="s">
        <v>378</v>
      </c>
      <c r="CQ17" s="118" t="s">
        <v>484</v>
      </c>
      <c r="CR17" s="118" t="s">
        <v>378</v>
      </c>
      <c r="CS17" s="118" t="s">
        <v>378</v>
      </c>
      <c r="CT17" s="118" t="s">
        <v>378</v>
      </c>
      <c r="CU17" s="118" t="s">
        <v>378</v>
      </c>
      <c r="CV17" s="118" t="s">
        <v>378</v>
      </c>
      <c r="CW17" s="119" t="s">
        <v>484</v>
      </c>
      <c r="CX17" s="117" t="s">
        <v>378</v>
      </c>
      <c r="CY17" s="118" t="s">
        <v>378</v>
      </c>
      <c r="CZ17" s="118" t="s">
        <v>378</v>
      </c>
      <c r="DA17" s="118" t="s">
        <v>378</v>
      </c>
      <c r="DB17" s="118" t="s">
        <v>484</v>
      </c>
      <c r="DC17" s="119" t="s">
        <v>378</v>
      </c>
      <c r="DD17" s="117" t="s">
        <v>378</v>
      </c>
      <c r="DE17" s="118" t="s">
        <v>484</v>
      </c>
      <c r="DF17" s="119" t="s">
        <v>378</v>
      </c>
      <c r="DG17" s="117" t="s">
        <v>378</v>
      </c>
      <c r="DH17" s="118" t="s">
        <v>378</v>
      </c>
      <c r="DI17" s="118" t="s">
        <v>378</v>
      </c>
      <c r="DJ17" s="119" t="s">
        <v>484</v>
      </c>
      <c r="DK17" s="117" t="s">
        <v>484</v>
      </c>
      <c r="DL17" s="118" t="s">
        <v>378</v>
      </c>
      <c r="DM17" s="118" t="s">
        <v>378</v>
      </c>
      <c r="DN17" s="118" t="s">
        <v>378</v>
      </c>
      <c r="DO17" s="119" t="s">
        <v>378</v>
      </c>
      <c r="DP17" s="117" t="s">
        <v>378</v>
      </c>
      <c r="DQ17" s="118" t="s">
        <v>378</v>
      </c>
      <c r="DR17" s="118" t="s">
        <v>378</v>
      </c>
      <c r="DS17" s="118" t="s">
        <v>378</v>
      </c>
      <c r="DT17" s="118" t="s">
        <v>378</v>
      </c>
      <c r="DU17" s="118" t="s">
        <v>378</v>
      </c>
      <c r="DV17" s="118" t="s">
        <v>378</v>
      </c>
      <c r="DW17" s="119" t="s">
        <v>378</v>
      </c>
      <c r="DX17" s="117" t="s">
        <v>378</v>
      </c>
      <c r="DY17" s="118" t="s">
        <v>378</v>
      </c>
      <c r="DZ17" s="118" t="s">
        <v>378</v>
      </c>
      <c r="EA17" s="118" t="s">
        <v>378</v>
      </c>
      <c r="EB17" s="119" t="s">
        <v>484</v>
      </c>
      <c r="EC17" s="134" t="s">
        <v>527</v>
      </c>
      <c r="ED17" s="118" t="s">
        <v>484</v>
      </c>
      <c r="EE17" s="118" t="s">
        <v>484</v>
      </c>
      <c r="EF17" s="135" t="s">
        <v>527</v>
      </c>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row>
    <row r="18" spans="1:229" s="111" customFormat="1" ht="32.25" customHeight="1" x14ac:dyDescent="0.75">
      <c r="A18" s="115" t="s">
        <v>74</v>
      </c>
      <c r="B18" s="115" t="s">
        <v>384</v>
      </c>
      <c r="C18" s="115" t="s">
        <v>9</v>
      </c>
      <c r="D18" s="115" t="s">
        <v>10</v>
      </c>
      <c r="E18" s="115" t="s">
        <v>35</v>
      </c>
      <c r="F18" s="117" t="s">
        <v>484</v>
      </c>
      <c r="G18" s="118" t="s">
        <v>378</v>
      </c>
      <c r="H18" s="118" t="s">
        <v>378</v>
      </c>
      <c r="I18" s="118" t="s">
        <v>378</v>
      </c>
      <c r="J18" s="118" t="s">
        <v>484</v>
      </c>
      <c r="K18" s="118" t="s">
        <v>378</v>
      </c>
      <c r="L18" s="118" t="s">
        <v>378</v>
      </c>
      <c r="M18" s="118" t="s">
        <v>378</v>
      </c>
      <c r="N18" s="118" t="s">
        <v>378</v>
      </c>
      <c r="O18" s="118" t="s">
        <v>378</v>
      </c>
      <c r="P18" s="118" t="s">
        <v>378</v>
      </c>
      <c r="Q18" s="118" t="s">
        <v>378</v>
      </c>
      <c r="R18" s="119" t="s">
        <v>484</v>
      </c>
      <c r="S18" s="117" t="s">
        <v>378</v>
      </c>
      <c r="T18" s="118" t="s">
        <v>378</v>
      </c>
      <c r="U18" s="118" t="s">
        <v>378</v>
      </c>
      <c r="V18" s="118" t="s">
        <v>378</v>
      </c>
      <c r="W18" s="119" t="s">
        <v>378</v>
      </c>
      <c r="X18" s="117" t="s">
        <v>378</v>
      </c>
      <c r="Y18" s="118" t="s">
        <v>484</v>
      </c>
      <c r="Z18" s="119" t="s">
        <v>484</v>
      </c>
      <c r="AA18" s="117" t="s">
        <v>378</v>
      </c>
      <c r="AB18" s="118" t="s">
        <v>378</v>
      </c>
      <c r="AC18" s="118" t="s">
        <v>378</v>
      </c>
      <c r="AD18" s="118" t="s">
        <v>378</v>
      </c>
      <c r="AE18" s="118" t="s">
        <v>378</v>
      </c>
      <c r="AF18" s="118" t="s">
        <v>378</v>
      </c>
      <c r="AG18" s="119" t="s">
        <v>378</v>
      </c>
      <c r="AH18" s="117" t="s">
        <v>378</v>
      </c>
      <c r="AI18" s="118" t="s">
        <v>378</v>
      </c>
      <c r="AJ18" s="118" t="s">
        <v>484</v>
      </c>
      <c r="AK18" s="118" t="s">
        <v>378</v>
      </c>
      <c r="AL18" s="118" t="s">
        <v>378</v>
      </c>
      <c r="AM18" s="118" t="s">
        <v>378</v>
      </c>
      <c r="AN18" s="118" t="s">
        <v>378</v>
      </c>
      <c r="AO18" s="118" t="s">
        <v>378</v>
      </c>
      <c r="AP18" s="119" t="s">
        <v>484</v>
      </c>
      <c r="AQ18" s="117" t="s">
        <v>378</v>
      </c>
      <c r="AR18" s="118" t="s">
        <v>378</v>
      </c>
      <c r="AS18" s="118" t="s">
        <v>378</v>
      </c>
      <c r="AT18" s="118" t="s">
        <v>378</v>
      </c>
      <c r="AU18" s="118" t="s">
        <v>484</v>
      </c>
      <c r="AV18" s="118" t="s">
        <v>378</v>
      </c>
      <c r="AW18" s="117" t="s">
        <v>378</v>
      </c>
      <c r="AX18" s="119" t="s">
        <v>484</v>
      </c>
      <c r="AY18" s="117" t="s">
        <v>378</v>
      </c>
      <c r="AZ18" s="118" t="s">
        <v>378</v>
      </c>
      <c r="BA18" s="118" t="s">
        <v>378</v>
      </c>
      <c r="BB18" s="118" t="s">
        <v>484</v>
      </c>
      <c r="BC18" s="119" t="s">
        <v>484</v>
      </c>
      <c r="BD18" s="118" t="s">
        <v>378</v>
      </c>
      <c r="BE18" s="118" t="s">
        <v>378</v>
      </c>
      <c r="BF18" s="118" t="s">
        <v>378</v>
      </c>
      <c r="BG18" s="118" t="s">
        <v>378</v>
      </c>
      <c r="BH18" s="118" t="s">
        <v>378</v>
      </c>
      <c r="BI18" s="118" t="s">
        <v>378</v>
      </c>
      <c r="BJ18" s="117" t="s">
        <v>484</v>
      </c>
      <c r="BK18" s="118" t="s">
        <v>378</v>
      </c>
      <c r="BL18" s="118" t="s">
        <v>378</v>
      </c>
      <c r="BM18" s="118" t="s">
        <v>378</v>
      </c>
      <c r="BN18" s="118" t="s">
        <v>484</v>
      </c>
      <c r="BO18" s="118" t="s">
        <v>378</v>
      </c>
      <c r="BP18" s="117" t="s">
        <v>378</v>
      </c>
      <c r="BQ18" s="118" t="s">
        <v>378</v>
      </c>
      <c r="BR18" s="118" t="s">
        <v>378</v>
      </c>
      <c r="BS18" s="118" t="s">
        <v>378</v>
      </c>
      <c r="BT18" s="118" t="s">
        <v>378</v>
      </c>
      <c r="BU18" s="118" t="s">
        <v>378</v>
      </c>
      <c r="BV18" s="118" t="s">
        <v>378</v>
      </c>
      <c r="BW18" s="118" t="s">
        <v>378</v>
      </c>
      <c r="BX18" s="118" t="s">
        <v>378</v>
      </c>
      <c r="BY18" s="118" t="s">
        <v>484</v>
      </c>
      <c r="BZ18" s="118" t="s">
        <v>378</v>
      </c>
      <c r="CA18" s="119" t="s">
        <v>378</v>
      </c>
      <c r="CB18" s="118" t="s">
        <v>378</v>
      </c>
      <c r="CC18" s="118" t="s">
        <v>378</v>
      </c>
      <c r="CD18" s="118" t="s">
        <v>378</v>
      </c>
      <c r="CE18" s="118" t="s">
        <v>378</v>
      </c>
      <c r="CF18" s="119" t="s">
        <v>484</v>
      </c>
      <c r="CG18" s="117" t="s">
        <v>484</v>
      </c>
      <c r="CH18" s="118" t="s">
        <v>378</v>
      </c>
      <c r="CI18" s="118" t="s">
        <v>378</v>
      </c>
      <c r="CJ18" s="118" t="s">
        <v>378</v>
      </c>
      <c r="CK18" s="118" t="s">
        <v>378</v>
      </c>
      <c r="CL18" s="118" t="s">
        <v>378</v>
      </c>
      <c r="CM18" s="119" t="s">
        <v>378</v>
      </c>
      <c r="CN18" s="117" t="s">
        <v>378</v>
      </c>
      <c r="CO18" s="118" t="s">
        <v>378</v>
      </c>
      <c r="CP18" s="118" t="s">
        <v>378</v>
      </c>
      <c r="CQ18" s="118" t="s">
        <v>484</v>
      </c>
      <c r="CR18" s="118" t="s">
        <v>378</v>
      </c>
      <c r="CS18" s="118" t="s">
        <v>378</v>
      </c>
      <c r="CT18" s="118" t="s">
        <v>378</v>
      </c>
      <c r="CU18" s="118" t="s">
        <v>378</v>
      </c>
      <c r="CV18" s="118" t="s">
        <v>378</v>
      </c>
      <c r="CW18" s="119" t="s">
        <v>484</v>
      </c>
      <c r="CX18" s="117" t="s">
        <v>378</v>
      </c>
      <c r="CY18" s="118" t="s">
        <v>378</v>
      </c>
      <c r="CZ18" s="118" t="s">
        <v>378</v>
      </c>
      <c r="DA18" s="118" t="s">
        <v>378</v>
      </c>
      <c r="DB18" s="118" t="s">
        <v>484</v>
      </c>
      <c r="DC18" s="119" t="s">
        <v>378</v>
      </c>
      <c r="DD18" s="117" t="s">
        <v>378</v>
      </c>
      <c r="DE18" s="118" t="s">
        <v>484</v>
      </c>
      <c r="DF18" s="119" t="s">
        <v>378</v>
      </c>
      <c r="DG18" s="117" t="s">
        <v>378</v>
      </c>
      <c r="DH18" s="118" t="s">
        <v>378</v>
      </c>
      <c r="DI18" s="118" t="s">
        <v>378</v>
      </c>
      <c r="DJ18" s="119" t="s">
        <v>484</v>
      </c>
      <c r="DK18" s="117" t="s">
        <v>484</v>
      </c>
      <c r="DL18" s="118" t="s">
        <v>378</v>
      </c>
      <c r="DM18" s="118" t="s">
        <v>378</v>
      </c>
      <c r="DN18" s="118" t="s">
        <v>378</v>
      </c>
      <c r="DO18" s="119" t="s">
        <v>378</v>
      </c>
      <c r="DP18" s="117" t="s">
        <v>378</v>
      </c>
      <c r="DQ18" s="118" t="s">
        <v>378</v>
      </c>
      <c r="DR18" s="118" t="s">
        <v>378</v>
      </c>
      <c r="DS18" s="118" t="s">
        <v>378</v>
      </c>
      <c r="DT18" s="118" t="s">
        <v>378</v>
      </c>
      <c r="DU18" s="118" t="s">
        <v>378</v>
      </c>
      <c r="DV18" s="118" t="s">
        <v>378</v>
      </c>
      <c r="DW18" s="119" t="s">
        <v>378</v>
      </c>
      <c r="DX18" s="117" t="s">
        <v>378</v>
      </c>
      <c r="DY18" s="118" t="s">
        <v>378</v>
      </c>
      <c r="DZ18" s="118" t="s">
        <v>378</v>
      </c>
      <c r="EA18" s="118" t="s">
        <v>378</v>
      </c>
      <c r="EB18" s="119" t="s">
        <v>484</v>
      </c>
      <c r="EC18" s="134" t="s">
        <v>527</v>
      </c>
      <c r="ED18" s="118" t="s">
        <v>484</v>
      </c>
      <c r="EE18" s="118" t="s">
        <v>484</v>
      </c>
      <c r="EF18" s="135" t="s">
        <v>527</v>
      </c>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row>
    <row r="19" spans="1:229" s="111" customFormat="1" ht="32.25" customHeight="1" x14ac:dyDescent="0.75">
      <c r="A19" s="115" t="s">
        <v>77</v>
      </c>
      <c r="B19" s="115" t="s">
        <v>76</v>
      </c>
      <c r="C19" s="115" t="s">
        <v>9</v>
      </c>
      <c r="D19" s="115" t="s">
        <v>10</v>
      </c>
      <c r="E19" s="115" t="s">
        <v>15</v>
      </c>
      <c r="F19" s="117" t="s">
        <v>484</v>
      </c>
      <c r="G19" s="118" t="s">
        <v>378</v>
      </c>
      <c r="H19" s="118" t="s">
        <v>378</v>
      </c>
      <c r="I19" s="118" t="s">
        <v>378</v>
      </c>
      <c r="J19" s="118" t="s">
        <v>378</v>
      </c>
      <c r="K19" s="118" t="s">
        <v>378</v>
      </c>
      <c r="L19" s="118" t="s">
        <v>378</v>
      </c>
      <c r="M19" s="118" t="s">
        <v>378</v>
      </c>
      <c r="N19" s="118" t="s">
        <v>378</v>
      </c>
      <c r="O19" s="118" t="s">
        <v>378</v>
      </c>
      <c r="P19" s="118" t="s">
        <v>378</v>
      </c>
      <c r="Q19" s="118" t="s">
        <v>378</v>
      </c>
      <c r="R19" s="119" t="s">
        <v>378</v>
      </c>
      <c r="S19" s="117" t="s">
        <v>378</v>
      </c>
      <c r="T19" s="118" t="s">
        <v>378</v>
      </c>
      <c r="U19" s="118" t="s">
        <v>378</v>
      </c>
      <c r="V19" s="118" t="s">
        <v>378</v>
      </c>
      <c r="W19" s="119" t="s">
        <v>378</v>
      </c>
      <c r="X19" s="117" t="s">
        <v>378</v>
      </c>
      <c r="Y19" s="118" t="s">
        <v>484</v>
      </c>
      <c r="Z19" s="119" t="s">
        <v>484</v>
      </c>
      <c r="AA19" s="117" t="s">
        <v>378</v>
      </c>
      <c r="AB19" s="118" t="s">
        <v>378</v>
      </c>
      <c r="AC19" s="118" t="s">
        <v>378</v>
      </c>
      <c r="AD19" s="118" t="s">
        <v>378</v>
      </c>
      <c r="AE19" s="118" t="s">
        <v>378</v>
      </c>
      <c r="AF19" s="118" t="s">
        <v>378</v>
      </c>
      <c r="AG19" s="119" t="s">
        <v>484</v>
      </c>
      <c r="AH19" s="117" t="s">
        <v>378</v>
      </c>
      <c r="AI19" s="118" t="s">
        <v>378</v>
      </c>
      <c r="AJ19" s="118" t="s">
        <v>484</v>
      </c>
      <c r="AK19" s="118" t="s">
        <v>378</v>
      </c>
      <c r="AL19" s="118" t="s">
        <v>378</v>
      </c>
      <c r="AM19" s="118" t="s">
        <v>378</v>
      </c>
      <c r="AN19" s="118" t="s">
        <v>378</v>
      </c>
      <c r="AO19" s="118" t="s">
        <v>378</v>
      </c>
      <c r="AP19" s="119" t="s">
        <v>484</v>
      </c>
      <c r="AQ19" s="117" t="s">
        <v>378</v>
      </c>
      <c r="AR19" s="118" t="s">
        <v>378</v>
      </c>
      <c r="AS19" s="118" t="s">
        <v>378</v>
      </c>
      <c r="AT19" s="118" t="s">
        <v>378</v>
      </c>
      <c r="AU19" s="118" t="s">
        <v>378</v>
      </c>
      <c r="AV19" s="118" t="s">
        <v>378</v>
      </c>
      <c r="AW19" s="117" t="s">
        <v>378</v>
      </c>
      <c r="AX19" s="119" t="s">
        <v>378</v>
      </c>
      <c r="AY19" s="117" t="s">
        <v>378</v>
      </c>
      <c r="AZ19" s="118" t="s">
        <v>378</v>
      </c>
      <c r="BA19" s="118" t="s">
        <v>378</v>
      </c>
      <c r="BB19" s="118" t="s">
        <v>484</v>
      </c>
      <c r="BC19" s="119" t="s">
        <v>378</v>
      </c>
      <c r="BD19" s="118" t="s">
        <v>378</v>
      </c>
      <c r="BE19" s="118" t="s">
        <v>378</v>
      </c>
      <c r="BF19" s="118" t="s">
        <v>378</v>
      </c>
      <c r="BG19" s="118" t="s">
        <v>378</v>
      </c>
      <c r="BH19" s="118" t="s">
        <v>378</v>
      </c>
      <c r="BI19" s="118" t="s">
        <v>378</v>
      </c>
      <c r="BJ19" s="117" t="s">
        <v>484</v>
      </c>
      <c r="BK19" s="118" t="s">
        <v>378</v>
      </c>
      <c r="BL19" s="118" t="s">
        <v>378</v>
      </c>
      <c r="BM19" s="118" t="s">
        <v>378</v>
      </c>
      <c r="BN19" s="118" t="s">
        <v>378</v>
      </c>
      <c r="BO19" s="118" t="s">
        <v>378</v>
      </c>
      <c r="BP19" s="117" t="s">
        <v>378</v>
      </c>
      <c r="BQ19" s="118" t="s">
        <v>378</v>
      </c>
      <c r="BR19" s="118" t="s">
        <v>378</v>
      </c>
      <c r="BS19" s="118" t="s">
        <v>378</v>
      </c>
      <c r="BT19" s="118" t="s">
        <v>378</v>
      </c>
      <c r="BU19" s="118" t="s">
        <v>378</v>
      </c>
      <c r="BV19" s="118" t="s">
        <v>378</v>
      </c>
      <c r="BW19" s="118" t="s">
        <v>378</v>
      </c>
      <c r="BX19" s="118" t="s">
        <v>378</v>
      </c>
      <c r="BY19" s="118" t="s">
        <v>378</v>
      </c>
      <c r="BZ19" s="118" t="s">
        <v>378</v>
      </c>
      <c r="CA19" s="119" t="s">
        <v>378</v>
      </c>
      <c r="CB19" s="118" t="s">
        <v>378</v>
      </c>
      <c r="CC19" s="118" t="s">
        <v>378</v>
      </c>
      <c r="CD19" s="118" t="s">
        <v>378</v>
      </c>
      <c r="CE19" s="118" t="s">
        <v>378</v>
      </c>
      <c r="CF19" s="119" t="s">
        <v>484</v>
      </c>
      <c r="CG19" s="117" t="s">
        <v>484</v>
      </c>
      <c r="CH19" s="118" t="s">
        <v>378</v>
      </c>
      <c r="CI19" s="118" t="s">
        <v>378</v>
      </c>
      <c r="CJ19" s="118" t="s">
        <v>378</v>
      </c>
      <c r="CK19" s="118" t="s">
        <v>378</v>
      </c>
      <c r="CL19" s="118" t="s">
        <v>378</v>
      </c>
      <c r="CM19" s="119" t="s">
        <v>378</v>
      </c>
      <c r="CN19" s="117" t="s">
        <v>484</v>
      </c>
      <c r="CO19" s="118" t="s">
        <v>378</v>
      </c>
      <c r="CP19" s="118" t="s">
        <v>378</v>
      </c>
      <c r="CQ19" s="118" t="s">
        <v>484</v>
      </c>
      <c r="CR19" s="118" t="s">
        <v>378</v>
      </c>
      <c r="CS19" s="118" t="s">
        <v>378</v>
      </c>
      <c r="CT19" s="118" t="s">
        <v>378</v>
      </c>
      <c r="CU19" s="118" t="s">
        <v>378</v>
      </c>
      <c r="CV19" s="118" t="s">
        <v>378</v>
      </c>
      <c r="CW19" s="119" t="s">
        <v>484</v>
      </c>
      <c r="CX19" s="117" t="s">
        <v>378</v>
      </c>
      <c r="CY19" s="118" t="s">
        <v>378</v>
      </c>
      <c r="CZ19" s="118" t="s">
        <v>378</v>
      </c>
      <c r="DA19" s="118" t="s">
        <v>378</v>
      </c>
      <c r="DB19" s="118" t="s">
        <v>378</v>
      </c>
      <c r="DC19" s="119" t="s">
        <v>378</v>
      </c>
      <c r="DD19" s="117" t="s">
        <v>378</v>
      </c>
      <c r="DE19" s="118" t="s">
        <v>378</v>
      </c>
      <c r="DF19" s="119" t="s">
        <v>378</v>
      </c>
      <c r="DG19" s="117" t="s">
        <v>378</v>
      </c>
      <c r="DH19" s="118" t="s">
        <v>378</v>
      </c>
      <c r="DI19" s="118" t="s">
        <v>378</v>
      </c>
      <c r="DJ19" s="119" t="s">
        <v>484</v>
      </c>
      <c r="DK19" s="117" t="s">
        <v>378</v>
      </c>
      <c r="DL19" s="118" t="s">
        <v>378</v>
      </c>
      <c r="DM19" s="118" t="s">
        <v>378</v>
      </c>
      <c r="DN19" s="118" t="s">
        <v>378</v>
      </c>
      <c r="DO19" s="119" t="s">
        <v>378</v>
      </c>
      <c r="DP19" s="117" t="s">
        <v>378</v>
      </c>
      <c r="DQ19" s="118" t="s">
        <v>378</v>
      </c>
      <c r="DR19" s="118" t="s">
        <v>378</v>
      </c>
      <c r="DS19" s="118" t="s">
        <v>378</v>
      </c>
      <c r="DT19" s="118" t="s">
        <v>378</v>
      </c>
      <c r="DU19" s="118" t="s">
        <v>378</v>
      </c>
      <c r="DV19" s="118" t="s">
        <v>378</v>
      </c>
      <c r="DW19" s="119" t="s">
        <v>378</v>
      </c>
      <c r="DX19" s="117" t="s">
        <v>378</v>
      </c>
      <c r="DY19" s="118" t="s">
        <v>378</v>
      </c>
      <c r="DZ19" s="118" t="s">
        <v>378</v>
      </c>
      <c r="EA19" s="118" t="s">
        <v>378</v>
      </c>
      <c r="EB19" s="119" t="s">
        <v>378</v>
      </c>
      <c r="EC19" s="117" t="s">
        <v>484</v>
      </c>
      <c r="ED19" s="118" t="s">
        <v>484</v>
      </c>
      <c r="EE19" s="118" t="s">
        <v>484</v>
      </c>
      <c r="EF19" s="119" t="s">
        <v>484</v>
      </c>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row>
    <row r="20" spans="1:229" s="111" customFormat="1" ht="32.25" customHeight="1" x14ac:dyDescent="0.75">
      <c r="A20" s="115" t="s">
        <v>91</v>
      </c>
      <c r="B20" s="115" t="s">
        <v>90</v>
      </c>
      <c r="C20" s="115" t="s">
        <v>9</v>
      </c>
      <c r="D20" s="115" t="s">
        <v>10</v>
      </c>
      <c r="E20" s="115" t="s">
        <v>15</v>
      </c>
      <c r="F20" s="117" t="s">
        <v>484</v>
      </c>
      <c r="G20" s="118" t="s">
        <v>378</v>
      </c>
      <c r="H20" s="118" t="s">
        <v>378</v>
      </c>
      <c r="I20" s="118" t="s">
        <v>378</v>
      </c>
      <c r="J20" s="118" t="s">
        <v>378</v>
      </c>
      <c r="K20" s="118" t="s">
        <v>378</v>
      </c>
      <c r="L20" s="118" t="s">
        <v>378</v>
      </c>
      <c r="M20" s="118" t="s">
        <v>378</v>
      </c>
      <c r="N20" s="118" t="s">
        <v>378</v>
      </c>
      <c r="O20" s="118" t="s">
        <v>378</v>
      </c>
      <c r="P20" s="118" t="s">
        <v>378</v>
      </c>
      <c r="Q20" s="118" t="s">
        <v>378</v>
      </c>
      <c r="R20" s="119" t="s">
        <v>378</v>
      </c>
      <c r="S20" s="117" t="s">
        <v>378</v>
      </c>
      <c r="T20" s="118" t="s">
        <v>378</v>
      </c>
      <c r="U20" s="118" t="s">
        <v>378</v>
      </c>
      <c r="V20" s="118" t="s">
        <v>378</v>
      </c>
      <c r="W20" s="119" t="s">
        <v>378</v>
      </c>
      <c r="X20" s="117" t="s">
        <v>378</v>
      </c>
      <c r="Y20" s="118" t="s">
        <v>484</v>
      </c>
      <c r="Z20" s="119" t="s">
        <v>484</v>
      </c>
      <c r="AA20" s="117" t="s">
        <v>378</v>
      </c>
      <c r="AB20" s="118" t="s">
        <v>378</v>
      </c>
      <c r="AC20" s="118" t="s">
        <v>378</v>
      </c>
      <c r="AD20" s="118" t="s">
        <v>378</v>
      </c>
      <c r="AE20" s="118" t="s">
        <v>378</v>
      </c>
      <c r="AF20" s="118" t="s">
        <v>378</v>
      </c>
      <c r="AG20" s="119" t="s">
        <v>484</v>
      </c>
      <c r="AH20" s="117" t="s">
        <v>378</v>
      </c>
      <c r="AI20" s="118" t="s">
        <v>378</v>
      </c>
      <c r="AJ20" s="118" t="s">
        <v>484</v>
      </c>
      <c r="AK20" s="118" t="s">
        <v>378</v>
      </c>
      <c r="AL20" s="118" t="s">
        <v>378</v>
      </c>
      <c r="AM20" s="118" t="s">
        <v>378</v>
      </c>
      <c r="AN20" s="118" t="s">
        <v>378</v>
      </c>
      <c r="AO20" s="118" t="s">
        <v>378</v>
      </c>
      <c r="AP20" s="119" t="s">
        <v>484</v>
      </c>
      <c r="AQ20" s="117" t="s">
        <v>378</v>
      </c>
      <c r="AR20" s="118" t="s">
        <v>378</v>
      </c>
      <c r="AS20" s="118" t="s">
        <v>378</v>
      </c>
      <c r="AT20" s="118" t="s">
        <v>378</v>
      </c>
      <c r="AU20" s="118" t="s">
        <v>378</v>
      </c>
      <c r="AV20" s="118" t="s">
        <v>378</v>
      </c>
      <c r="AW20" s="117" t="s">
        <v>378</v>
      </c>
      <c r="AX20" s="119" t="s">
        <v>378</v>
      </c>
      <c r="AY20" s="117" t="s">
        <v>378</v>
      </c>
      <c r="AZ20" s="118" t="s">
        <v>378</v>
      </c>
      <c r="BA20" s="118" t="s">
        <v>378</v>
      </c>
      <c r="BB20" s="118" t="s">
        <v>484</v>
      </c>
      <c r="BC20" s="119" t="s">
        <v>378</v>
      </c>
      <c r="BD20" s="118" t="s">
        <v>378</v>
      </c>
      <c r="BE20" s="118" t="s">
        <v>378</v>
      </c>
      <c r="BF20" s="118" t="s">
        <v>378</v>
      </c>
      <c r="BG20" s="118" t="s">
        <v>378</v>
      </c>
      <c r="BH20" s="118" t="s">
        <v>378</v>
      </c>
      <c r="BI20" s="118" t="s">
        <v>378</v>
      </c>
      <c r="BJ20" s="117" t="s">
        <v>484</v>
      </c>
      <c r="BK20" s="118" t="s">
        <v>378</v>
      </c>
      <c r="BL20" s="118" t="s">
        <v>378</v>
      </c>
      <c r="BM20" s="118" t="s">
        <v>378</v>
      </c>
      <c r="BN20" s="118" t="s">
        <v>378</v>
      </c>
      <c r="BO20" s="118" t="s">
        <v>378</v>
      </c>
      <c r="BP20" s="117" t="s">
        <v>378</v>
      </c>
      <c r="BQ20" s="118" t="s">
        <v>378</v>
      </c>
      <c r="BR20" s="118" t="s">
        <v>378</v>
      </c>
      <c r="BS20" s="118" t="s">
        <v>378</v>
      </c>
      <c r="BT20" s="118" t="s">
        <v>378</v>
      </c>
      <c r="BU20" s="118" t="s">
        <v>378</v>
      </c>
      <c r="BV20" s="118" t="s">
        <v>378</v>
      </c>
      <c r="BW20" s="118" t="s">
        <v>378</v>
      </c>
      <c r="BX20" s="118" t="s">
        <v>378</v>
      </c>
      <c r="BY20" s="118" t="s">
        <v>378</v>
      </c>
      <c r="BZ20" s="118" t="s">
        <v>378</v>
      </c>
      <c r="CA20" s="119" t="s">
        <v>378</v>
      </c>
      <c r="CB20" s="118" t="s">
        <v>378</v>
      </c>
      <c r="CC20" s="118" t="s">
        <v>378</v>
      </c>
      <c r="CD20" s="118" t="s">
        <v>378</v>
      </c>
      <c r="CE20" s="118" t="s">
        <v>378</v>
      </c>
      <c r="CF20" s="119" t="s">
        <v>484</v>
      </c>
      <c r="CG20" s="117" t="s">
        <v>484</v>
      </c>
      <c r="CH20" s="118" t="s">
        <v>378</v>
      </c>
      <c r="CI20" s="118" t="s">
        <v>378</v>
      </c>
      <c r="CJ20" s="118" t="s">
        <v>378</v>
      </c>
      <c r="CK20" s="118" t="s">
        <v>378</v>
      </c>
      <c r="CL20" s="118" t="s">
        <v>378</v>
      </c>
      <c r="CM20" s="119" t="s">
        <v>378</v>
      </c>
      <c r="CN20" s="117" t="s">
        <v>484</v>
      </c>
      <c r="CO20" s="118" t="s">
        <v>378</v>
      </c>
      <c r="CP20" s="118" t="s">
        <v>378</v>
      </c>
      <c r="CQ20" s="118" t="s">
        <v>484</v>
      </c>
      <c r="CR20" s="118" t="s">
        <v>378</v>
      </c>
      <c r="CS20" s="118" t="s">
        <v>378</v>
      </c>
      <c r="CT20" s="118" t="s">
        <v>378</v>
      </c>
      <c r="CU20" s="118" t="s">
        <v>378</v>
      </c>
      <c r="CV20" s="118" t="s">
        <v>378</v>
      </c>
      <c r="CW20" s="119" t="s">
        <v>484</v>
      </c>
      <c r="CX20" s="117" t="s">
        <v>378</v>
      </c>
      <c r="CY20" s="118" t="s">
        <v>378</v>
      </c>
      <c r="CZ20" s="118" t="s">
        <v>378</v>
      </c>
      <c r="DA20" s="118" t="s">
        <v>378</v>
      </c>
      <c r="DB20" s="118" t="s">
        <v>378</v>
      </c>
      <c r="DC20" s="119" t="s">
        <v>378</v>
      </c>
      <c r="DD20" s="117" t="s">
        <v>378</v>
      </c>
      <c r="DE20" s="118" t="s">
        <v>378</v>
      </c>
      <c r="DF20" s="119" t="s">
        <v>378</v>
      </c>
      <c r="DG20" s="117" t="s">
        <v>378</v>
      </c>
      <c r="DH20" s="118" t="s">
        <v>378</v>
      </c>
      <c r="DI20" s="118" t="s">
        <v>378</v>
      </c>
      <c r="DJ20" s="119" t="s">
        <v>484</v>
      </c>
      <c r="DK20" s="117" t="s">
        <v>378</v>
      </c>
      <c r="DL20" s="118" t="s">
        <v>378</v>
      </c>
      <c r="DM20" s="118" t="s">
        <v>378</v>
      </c>
      <c r="DN20" s="118" t="s">
        <v>378</v>
      </c>
      <c r="DO20" s="119" t="s">
        <v>378</v>
      </c>
      <c r="DP20" s="117" t="s">
        <v>378</v>
      </c>
      <c r="DQ20" s="118" t="s">
        <v>378</v>
      </c>
      <c r="DR20" s="118" t="s">
        <v>378</v>
      </c>
      <c r="DS20" s="118" t="s">
        <v>378</v>
      </c>
      <c r="DT20" s="118" t="s">
        <v>378</v>
      </c>
      <c r="DU20" s="118" t="s">
        <v>378</v>
      </c>
      <c r="DV20" s="118" t="s">
        <v>378</v>
      </c>
      <c r="DW20" s="119" t="s">
        <v>378</v>
      </c>
      <c r="DX20" s="117" t="s">
        <v>378</v>
      </c>
      <c r="DY20" s="118" t="s">
        <v>378</v>
      </c>
      <c r="DZ20" s="118" t="s">
        <v>378</v>
      </c>
      <c r="EA20" s="118" t="s">
        <v>378</v>
      </c>
      <c r="EB20" s="119" t="s">
        <v>378</v>
      </c>
      <c r="EC20" s="117" t="s">
        <v>484</v>
      </c>
      <c r="ED20" s="118" t="s">
        <v>484</v>
      </c>
      <c r="EE20" s="118" t="s">
        <v>484</v>
      </c>
      <c r="EF20" s="119" t="s">
        <v>484</v>
      </c>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row>
    <row r="21" spans="1:229" s="111" customFormat="1" ht="32.25" customHeight="1" x14ac:dyDescent="0.75">
      <c r="A21" s="115" t="s">
        <v>431</v>
      </c>
      <c r="B21" s="115" t="s">
        <v>93</v>
      </c>
      <c r="C21" s="115" t="s">
        <v>9</v>
      </c>
      <c r="D21" s="115" t="s">
        <v>10</v>
      </c>
      <c r="E21" s="115" t="s">
        <v>35</v>
      </c>
      <c r="F21" s="117" t="s">
        <v>484</v>
      </c>
      <c r="G21" s="118" t="s">
        <v>378</v>
      </c>
      <c r="H21" s="118" t="s">
        <v>378</v>
      </c>
      <c r="I21" s="118" t="s">
        <v>378</v>
      </c>
      <c r="J21" s="118" t="s">
        <v>484</v>
      </c>
      <c r="K21" s="118" t="s">
        <v>378</v>
      </c>
      <c r="L21" s="118" t="s">
        <v>378</v>
      </c>
      <c r="M21" s="118" t="s">
        <v>378</v>
      </c>
      <c r="N21" s="118" t="s">
        <v>378</v>
      </c>
      <c r="O21" s="118" t="s">
        <v>378</v>
      </c>
      <c r="P21" s="118" t="s">
        <v>378</v>
      </c>
      <c r="Q21" s="118" t="s">
        <v>378</v>
      </c>
      <c r="R21" s="119" t="s">
        <v>484</v>
      </c>
      <c r="S21" s="117" t="s">
        <v>378</v>
      </c>
      <c r="T21" s="118" t="s">
        <v>378</v>
      </c>
      <c r="U21" s="118" t="s">
        <v>378</v>
      </c>
      <c r="V21" s="118" t="s">
        <v>378</v>
      </c>
      <c r="W21" s="119" t="s">
        <v>378</v>
      </c>
      <c r="X21" s="117" t="s">
        <v>378</v>
      </c>
      <c r="Y21" s="118" t="s">
        <v>484</v>
      </c>
      <c r="Z21" s="119" t="s">
        <v>484</v>
      </c>
      <c r="AA21" s="117" t="s">
        <v>378</v>
      </c>
      <c r="AB21" s="118" t="s">
        <v>378</v>
      </c>
      <c r="AC21" s="118" t="s">
        <v>378</v>
      </c>
      <c r="AD21" s="118" t="s">
        <v>378</v>
      </c>
      <c r="AE21" s="118" t="s">
        <v>378</v>
      </c>
      <c r="AF21" s="118" t="s">
        <v>378</v>
      </c>
      <c r="AG21" s="119" t="s">
        <v>378</v>
      </c>
      <c r="AH21" s="117" t="s">
        <v>378</v>
      </c>
      <c r="AI21" s="118" t="s">
        <v>378</v>
      </c>
      <c r="AJ21" s="118" t="s">
        <v>484</v>
      </c>
      <c r="AK21" s="118" t="s">
        <v>378</v>
      </c>
      <c r="AL21" s="118" t="s">
        <v>378</v>
      </c>
      <c r="AM21" s="118" t="s">
        <v>378</v>
      </c>
      <c r="AN21" s="118" t="s">
        <v>378</v>
      </c>
      <c r="AO21" s="118" t="s">
        <v>378</v>
      </c>
      <c r="AP21" s="119" t="s">
        <v>484</v>
      </c>
      <c r="AQ21" s="117" t="s">
        <v>378</v>
      </c>
      <c r="AR21" s="118" t="s">
        <v>378</v>
      </c>
      <c r="AS21" s="118" t="s">
        <v>378</v>
      </c>
      <c r="AT21" s="118" t="s">
        <v>378</v>
      </c>
      <c r="AU21" s="118" t="s">
        <v>484</v>
      </c>
      <c r="AV21" s="118" t="s">
        <v>378</v>
      </c>
      <c r="AW21" s="117" t="s">
        <v>378</v>
      </c>
      <c r="AX21" s="119" t="s">
        <v>484</v>
      </c>
      <c r="AY21" s="117" t="s">
        <v>378</v>
      </c>
      <c r="AZ21" s="118" t="s">
        <v>378</v>
      </c>
      <c r="BA21" s="118" t="s">
        <v>378</v>
      </c>
      <c r="BB21" s="118" t="s">
        <v>484</v>
      </c>
      <c r="BC21" s="119" t="s">
        <v>484</v>
      </c>
      <c r="BD21" s="118" t="s">
        <v>378</v>
      </c>
      <c r="BE21" s="118" t="s">
        <v>378</v>
      </c>
      <c r="BF21" s="118" t="s">
        <v>378</v>
      </c>
      <c r="BG21" s="118" t="s">
        <v>378</v>
      </c>
      <c r="BH21" s="118" t="s">
        <v>378</v>
      </c>
      <c r="BI21" s="118" t="s">
        <v>378</v>
      </c>
      <c r="BJ21" s="117" t="s">
        <v>484</v>
      </c>
      <c r="BK21" s="118" t="s">
        <v>378</v>
      </c>
      <c r="BL21" s="118" t="s">
        <v>378</v>
      </c>
      <c r="BM21" s="118" t="s">
        <v>378</v>
      </c>
      <c r="BN21" s="118" t="s">
        <v>484</v>
      </c>
      <c r="BO21" s="118" t="s">
        <v>378</v>
      </c>
      <c r="BP21" s="117" t="s">
        <v>378</v>
      </c>
      <c r="BQ21" s="118" t="s">
        <v>378</v>
      </c>
      <c r="BR21" s="118" t="s">
        <v>378</v>
      </c>
      <c r="BS21" s="118" t="s">
        <v>378</v>
      </c>
      <c r="BT21" s="118" t="s">
        <v>378</v>
      </c>
      <c r="BU21" s="118" t="s">
        <v>378</v>
      </c>
      <c r="BV21" s="118" t="s">
        <v>378</v>
      </c>
      <c r="BW21" s="118" t="s">
        <v>378</v>
      </c>
      <c r="BX21" s="118" t="s">
        <v>378</v>
      </c>
      <c r="BY21" s="118" t="s">
        <v>484</v>
      </c>
      <c r="BZ21" s="118" t="s">
        <v>378</v>
      </c>
      <c r="CA21" s="119" t="s">
        <v>378</v>
      </c>
      <c r="CB21" s="118" t="s">
        <v>378</v>
      </c>
      <c r="CC21" s="118" t="s">
        <v>378</v>
      </c>
      <c r="CD21" s="118" t="s">
        <v>378</v>
      </c>
      <c r="CE21" s="118" t="s">
        <v>378</v>
      </c>
      <c r="CF21" s="119" t="s">
        <v>484</v>
      </c>
      <c r="CG21" s="117" t="s">
        <v>484</v>
      </c>
      <c r="CH21" s="118" t="s">
        <v>378</v>
      </c>
      <c r="CI21" s="118" t="s">
        <v>378</v>
      </c>
      <c r="CJ21" s="118" t="s">
        <v>378</v>
      </c>
      <c r="CK21" s="118" t="s">
        <v>378</v>
      </c>
      <c r="CL21" s="118" t="s">
        <v>378</v>
      </c>
      <c r="CM21" s="119" t="s">
        <v>378</v>
      </c>
      <c r="CN21" s="117" t="s">
        <v>378</v>
      </c>
      <c r="CO21" s="118" t="s">
        <v>378</v>
      </c>
      <c r="CP21" s="118" t="s">
        <v>378</v>
      </c>
      <c r="CQ21" s="118" t="s">
        <v>484</v>
      </c>
      <c r="CR21" s="118" t="s">
        <v>378</v>
      </c>
      <c r="CS21" s="118" t="s">
        <v>378</v>
      </c>
      <c r="CT21" s="118" t="s">
        <v>378</v>
      </c>
      <c r="CU21" s="118" t="s">
        <v>378</v>
      </c>
      <c r="CV21" s="118" t="s">
        <v>378</v>
      </c>
      <c r="CW21" s="119" t="s">
        <v>484</v>
      </c>
      <c r="CX21" s="117" t="s">
        <v>378</v>
      </c>
      <c r="CY21" s="118" t="s">
        <v>378</v>
      </c>
      <c r="CZ21" s="118" t="s">
        <v>378</v>
      </c>
      <c r="DA21" s="118" t="s">
        <v>378</v>
      </c>
      <c r="DB21" s="118" t="s">
        <v>484</v>
      </c>
      <c r="DC21" s="119" t="s">
        <v>378</v>
      </c>
      <c r="DD21" s="117" t="s">
        <v>378</v>
      </c>
      <c r="DE21" s="118" t="s">
        <v>484</v>
      </c>
      <c r="DF21" s="119" t="s">
        <v>378</v>
      </c>
      <c r="DG21" s="117" t="s">
        <v>378</v>
      </c>
      <c r="DH21" s="118" t="s">
        <v>378</v>
      </c>
      <c r="DI21" s="118" t="s">
        <v>378</v>
      </c>
      <c r="DJ21" s="119" t="s">
        <v>484</v>
      </c>
      <c r="DK21" s="117" t="s">
        <v>484</v>
      </c>
      <c r="DL21" s="118" t="s">
        <v>378</v>
      </c>
      <c r="DM21" s="118" t="s">
        <v>378</v>
      </c>
      <c r="DN21" s="118" t="s">
        <v>378</v>
      </c>
      <c r="DO21" s="119" t="s">
        <v>378</v>
      </c>
      <c r="DP21" s="117" t="s">
        <v>378</v>
      </c>
      <c r="DQ21" s="118" t="s">
        <v>378</v>
      </c>
      <c r="DR21" s="118" t="s">
        <v>378</v>
      </c>
      <c r="DS21" s="118" t="s">
        <v>378</v>
      </c>
      <c r="DT21" s="118" t="s">
        <v>378</v>
      </c>
      <c r="DU21" s="118" t="s">
        <v>378</v>
      </c>
      <c r="DV21" s="118" t="s">
        <v>378</v>
      </c>
      <c r="DW21" s="119" t="s">
        <v>378</v>
      </c>
      <c r="DX21" s="117" t="s">
        <v>378</v>
      </c>
      <c r="DY21" s="118" t="s">
        <v>378</v>
      </c>
      <c r="DZ21" s="118" t="s">
        <v>378</v>
      </c>
      <c r="EA21" s="118" t="s">
        <v>378</v>
      </c>
      <c r="EB21" s="119" t="s">
        <v>484</v>
      </c>
      <c r="EC21" s="134" t="s">
        <v>527</v>
      </c>
      <c r="ED21" s="118" t="s">
        <v>484</v>
      </c>
      <c r="EE21" s="118" t="s">
        <v>484</v>
      </c>
      <c r="EF21" s="135" t="s">
        <v>527</v>
      </c>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row>
    <row r="22" spans="1:229" s="111" customFormat="1" ht="32.25" customHeight="1" x14ac:dyDescent="0.75">
      <c r="A22" s="115" t="s">
        <v>428</v>
      </c>
      <c r="B22" s="115" t="s">
        <v>100</v>
      </c>
      <c r="C22" s="115" t="s">
        <v>9</v>
      </c>
      <c r="D22" s="115" t="s">
        <v>10</v>
      </c>
      <c r="E22" s="115" t="s">
        <v>15</v>
      </c>
      <c r="F22" s="117" t="s">
        <v>484</v>
      </c>
      <c r="G22" s="118" t="s">
        <v>378</v>
      </c>
      <c r="H22" s="118" t="s">
        <v>378</v>
      </c>
      <c r="I22" s="118" t="s">
        <v>378</v>
      </c>
      <c r="J22" s="118" t="s">
        <v>378</v>
      </c>
      <c r="K22" s="118" t="s">
        <v>378</v>
      </c>
      <c r="L22" s="118" t="s">
        <v>378</v>
      </c>
      <c r="M22" s="118" t="s">
        <v>378</v>
      </c>
      <c r="N22" s="118" t="s">
        <v>378</v>
      </c>
      <c r="O22" s="118" t="s">
        <v>378</v>
      </c>
      <c r="P22" s="118" t="s">
        <v>378</v>
      </c>
      <c r="Q22" s="118" t="s">
        <v>378</v>
      </c>
      <c r="R22" s="119" t="s">
        <v>378</v>
      </c>
      <c r="S22" s="117" t="s">
        <v>378</v>
      </c>
      <c r="T22" s="118" t="s">
        <v>378</v>
      </c>
      <c r="U22" s="118" t="s">
        <v>378</v>
      </c>
      <c r="V22" s="118" t="s">
        <v>378</v>
      </c>
      <c r="W22" s="119" t="s">
        <v>378</v>
      </c>
      <c r="X22" s="117" t="s">
        <v>378</v>
      </c>
      <c r="Y22" s="118" t="s">
        <v>484</v>
      </c>
      <c r="Z22" s="119" t="s">
        <v>484</v>
      </c>
      <c r="AA22" s="117" t="s">
        <v>378</v>
      </c>
      <c r="AB22" s="118" t="s">
        <v>378</v>
      </c>
      <c r="AC22" s="118" t="s">
        <v>378</v>
      </c>
      <c r="AD22" s="118" t="s">
        <v>378</v>
      </c>
      <c r="AE22" s="118" t="s">
        <v>378</v>
      </c>
      <c r="AF22" s="118" t="s">
        <v>378</v>
      </c>
      <c r="AG22" s="119" t="s">
        <v>484</v>
      </c>
      <c r="AH22" s="117" t="s">
        <v>378</v>
      </c>
      <c r="AI22" s="118" t="s">
        <v>378</v>
      </c>
      <c r="AJ22" s="118" t="s">
        <v>484</v>
      </c>
      <c r="AK22" s="118" t="s">
        <v>484</v>
      </c>
      <c r="AL22" s="118" t="s">
        <v>378</v>
      </c>
      <c r="AM22" s="118" t="s">
        <v>378</v>
      </c>
      <c r="AN22" s="118" t="s">
        <v>378</v>
      </c>
      <c r="AO22" s="118" t="s">
        <v>378</v>
      </c>
      <c r="AP22" s="119" t="s">
        <v>484</v>
      </c>
      <c r="AQ22" s="117" t="s">
        <v>378</v>
      </c>
      <c r="AR22" s="118" t="s">
        <v>484</v>
      </c>
      <c r="AS22" s="118" t="s">
        <v>378</v>
      </c>
      <c r="AT22" s="118" t="s">
        <v>378</v>
      </c>
      <c r="AU22" s="118" t="s">
        <v>378</v>
      </c>
      <c r="AV22" s="118" t="s">
        <v>484</v>
      </c>
      <c r="AW22" s="117" t="s">
        <v>378</v>
      </c>
      <c r="AX22" s="119" t="s">
        <v>378</v>
      </c>
      <c r="AY22" s="117" t="s">
        <v>378</v>
      </c>
      <c r="AZ22" s="118" t="s">
        <v>378</v>
      </c>
      <c r="BA22" s="118" t="s">
        <v>378</v>
      </c>
      <c r="BB22" s="118" t="s">
        <v>484</v>
      </c>
      <c r="BC22" s="119" t="s">
        <v>378</v>
      </c>
      <c r="BD22" s="118" t="s">
        <v>378</v>
      </c>
      <c r="BE22" s="118" t="s">
        <v>378</v>
      </c>
      <c r="BF22" s="118" t="s">
        <v>378</v>
      </c>
      <c r="BG22" s="118" t="s">
        <v>378</v>
      </c>
      <c r="BH22" s="118" t="s">
        <v>378</v>
      </c>
      <c r="BI22" s="118" t="s">
        <v>378</v>
      </c>
      <c r="BJ22" s="117" t="s">
        <v>484</v>
      </c>
      <c r="BK22" s="118" t="s">
        <v>378</v>
      </c>
      <c r="BL22" s="118" t="s">
        <v>378</v>
      </c>
      <c r="BM22" s="118" t="s">
        <v>378</v>
      </c>
      <c r="BN22" s="118" t="s">
        <v>378</v>
      </c>
      <c r="BO22" s="118" t="s">
        <v>378</v>
      </c>
      <c r="BP22" s="117" t="s">
        <v>378</v>
      </c>
      <c r="BQ22" s="118" t="s">
        <v>378</v>
      </c>
      <c r="BR22" s="118" t="s">
        <v>378</v>
      </c>
      <c r="BS22" s="118" t="s">
        <v>378</v>
      </c>
      <c r="BT22" s="118" t="s">
        <v>378</v>
      </c>
      <c r="BU22" s="118" t="s">
        <v>378</v>
      </c>
      <c r="BV22" s="118" t="s">
        <v>378</v>
      </c>
      <c r="BW22" s="118" t="s">
        <v>378</v>
      </c>
      <c r="BX22" s="118" t="s">
        <v>378</v>
      </c>
      <c r="BY22" s="118" t="s">
        <v>378</v>
      </c>
      <c r="BZ22" s="118" t="s">
        <v>378</v>
      </c>
      <c r="CA22" s="119" t="s">
        <v>378</v>
      </c>
      <c r="CB22" s="118" t="s">
        <v>378</v>
      </c>
      <c r="CC22" s="118" t="s">
        <v>378</v>
      </c>
      <c r="CD22" s="118" t="s">
        <v>378</v>
      </c>
      <c r="CE22" s="118" t="s">
        <v>378</v>
      </c>
      <c r="CF22" s="119" t="s">
        <v>484</v>
      </c>
      <c r="CG22" s="117" t="s">
        <v>484</v>
      </c>
      <c r="CH22" s="118" t="s">
        <v>378</v>
      </c>
      <c r="CI22" s="118" t="s">
        <v>378</v>
      </c>
      <c r="CJ22" s="118" t="s">
        <v>378</v>
      </c>
      <c r="CK22" s="118" t="s">
        <v>378</v>
      </c>
      <c r="CL22" s="118" t="s">
        <v>378</v>
      </c>
      <c r="CM22" s="119" t="s">
        <v>378</v>
      </c>
      <c r="CN22" s="117" t="s">
        <v>484</v>
      </c>
      <c r="CO22" s="118" t="s">
        <v>378</v>
      </c>
      <c r="CP22" s="118" t="s">
        <v>378</v>
      </c>
      <c r="CQ22" s="118" t="s">
        <v>484</v>
      </c>
      <c r="CR22" s="118" t="s">
        <v>484</v>
      </c>
      <c r="CS22" s="118" t="s">
        <v>378</v>
      </c>
      <c r="CT22" s="118" t="s">
        <v>378</v>
      </c>
      <c r="CU22" s="118" t="s">
        <v>378</v>
      </c>
      <c r="CV22" s="118" t="s">
        <v>378</v>
      </c>
      <c r="CW22" s="119" t="s">
        <v>484</v>
      </c>
      <c r="CX22" s="117" t="s">
        <v>378</v>
      </c>
      <c r="CY22" s="118" t="s">
        <v>484</v>
      </c>
      <c r="CZ22" s="118" t="s">
        <v>378</v>
      </c>
      <c r="DA22" s="118" t="s">
        <v>378</v>
      </c>
      <c r="DB22" s="118" t="s">
        <v>378</v>
      </c>
      <c r="DC22" s="119" t="s">
        <v>484</v>
      </c>
      <c r="DD22" s="117" t="s">
        <v>378</v>
      </c>
      <c r="DE22" s="118" t="s">
        <v>378</v>
      </c>
      <c r="DF22" s="119" t="s">
        <v>378</v>
      </c>
      <c r="DG22" s="117" t="s">
        <v>378</v>
      </c>
      <c r="DH22" s="118" t="s">
        <v>378</v>
      </c>
      <c r="DI22" s="118" t="s">
        <v>378</v>
      </c>
      <c r="DJ22" s="119" t="s">
        <v>484</v>
      </c>
      <c r="DK22" s="117" t="s">
        <v>378</v>
      </c>
      <c r="DL22" s="118" t="s">
        <v>378</v>
      </c>
      <c r="DM22" s="118" t="s">
        <v>378</v>
      </c>
      <c r="DN22" s="118" t="s">
        <v>378</v>
      </c>
      <c r="DO22" s="119" t="s">
        <v>378</v>
      </c>
      <c r="DP22" s="117" t="s">
        <v>378</v>
      </c>
      <c r="DQ22" s="118" t="s">
        <v>378</v>
      </c>
      <c r="DR22" s="118" t="s">
        <v>378</v>
      </c>
      <c r="DS22" s="118" t="s">
        <v>378</v>
      </c>
      <c r="DT22" s="118" t="s">
        <v>378</v>
      </c>
      <c r="DU22" s="118" t="s">
        <v>378</v>
      </c>
      <c r="DV22" s="118" t="s">
        <v>378</v>
      </c>
      <c r="DW22" s="119" t="s">
        <v>378</v>
      </c>
      <c r="DX22" s="117" t="s">
        <v>378</v>
      </c>
      <c r="DY22" s="118" t="s">
        <v>378</v>
      </c>
      <c r="DZ22" s="118" t="s">
        <v>378</v>
      </c>
      <c r="EA22" s="118" t="s">
        <v>378</v>
      </c>
      <c r="EB22" s="119" t="s">
        <v>378</v>
      </c>
      <c r="EC22" s="117" t="s">
        <v>484</v>
      </c>
      <c r="ED22" s="118" t="s">
        <v>484</v>
      </c>
      <c r="EE22" s="118" t="s">
        <v>484</v>
      </c>
      <c r="EF22" s="119" t="s">
        <v>484</v>
      </c>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row>
    <row r="23" spans="1:229" s="111" customFormat="1" ht="32.25" customHeight="1" x14ac:dyDescent="0.75">
      <c r="A23" s="115" t="s">
        <v>429</v>
      </c>
      <c r="B23" s="115" t="s">
        <v>103</v>
      </c>
      <c r="C23" s="115" t="s">
        <v>9</v>
      </c>
      <c r="D23" s="115" t="s">
        <v>10</v>
      </c>
      <c r="E23" s="115" t="s">
        <v>15</v>
      </c>
      <c r="F23" s="117" t="s">
        <v>484</v>
      </c>
      <c r="G23" s="118" t="s">
        <v>378</v>
      </c>
      <c r="H23" s="118" t="s">
        <v>378</v>
      </c>
      <c r="I23" s="118" t="s">
        <v>378</v>
      </c>
      <c r="J23" s="118" t="s">
        <v>378</v>
      </c>
      <c r="K23" s="118" t="s">
        <v>378</v>
      </c>
      <c r="L23" s="118" t="s">
        <v>378</v>
      </c>
      <c r="M23" s="118" t="s">
        <v>378</v>
      </c>
      <c r="N23" s="118" t="s">
        <v>378</v>
      </c>
      <c r="O23" s="118" t="s">
        <v>378</v>
      </c>
      <c r="P23" s="118" t="s">
        <v>378</v>
      </c>
      <c r="Q23" s="118" t="s">
        <v>378</v>
      </c>
      <c r="R23" s="119" t="s">
        <v>378</v>
      </c>
      <c r="S23" s="117" t="s">
        <v>378</v>
      </c>
      <c r="T23" s="118" t="s">
        <v>378</v>
      </c>
      <c r="U23" s="118" t="s">
        <v>378</v>
      </c>
      <c r="V23" s="118" t="s">
        <v>378</v>
      </c>
      <c r="W23" s="119" t="s">
        <v>378</v>
      </c>
      <c r="X23" s="117" t="s">
        <v>378</v>
      </c>
      <c r="Y23" s="118" t="s">
        <v>484</v>
      </c>
      <c r="Z23" s="119" t="s">
        <v>484</v>
      </c>
      <c r="AA23" s="117" t="s">
        <v>378</v>
      </c>
      <c r="AB23" s="118" t="s">
        <v>378</v>
      </c>
      <c r="AC23" s="118" t="s">
        <v>378</v>
      </c>
      <c r="AD23" s="118" t="s">
        <v>378</v>
      </c>
      <c r="AE23" s="118" t="s">
        <v>378</v>
      </c>
      <c r="AF23" s="118" t="s">
        <v>378</v>
      </c>
      <c r="AG23" s="119" t="s">
        <v>484</v>
      </c>
      <c r="AH23" s="117" t="s">
        <v>378</v>
      </c>
      <c r="AI23" s="118" t="s">
        <v>378</v>
      </c>
      <c r="AJ23" s="118" t="s">
        <v>484</v>
      </c>
      <c r="AK23" s="118" t="s">
        <v>378</v>
      </c>
      <c r="AL23" s="118" t="s">
        <v>378</v>
      </c>
      <c r="AM23" s="118" t="s">
        <v>378</v>
      </c>
      <c r="AN23" s="118" t="s">
        <v>378</v>
      </c>
      <c r="AO23" s="118" t="s">
        <v>378</v>
      </c>
      <c r="AP23" s="119" t="s">
        <v>484</v>
      </c>
      <c r="AQ23" s="117" t="s">
        <v>378</v>
      </c>
      <c r="AR23" s="118" t="s">
        <v>378</v>
      </c>
      <c r="AS23" s="118" t="s">
        <v>378</v>
      </c>
      <c r="AT23" s="118" t="s">
        <v>378</v>
      </c>
      <c r="AU23" s="118" t="s">
        <v>378</v>
      </c>
      <c r="AV23" s="118" t="s">
        <v>378</v>
      </c>
      <c r="AW23" s="117" t="s">
        <v>378</v>
      </c>
      <c r="AX23" s="119" t="s">
        <v>378</v>
      </c>
      <c r="AY23" s="117" t="s">
        <v>378</v>
      </c>
      <c r="AZ23" s="118" t="s">
        <v>378</v>
      </c>
      <c r="BA23" s="118" t="s">
        <v>378</v>
      </c>
      <c r="BB23" s="118" t="s">
        <v>484</v>
      </c>
      <c r="BC23" s="119" t="s">
        <v>378</v>
      </c>
      <c r="BD23" s="118" t="s">
        <v>378</v>
      </c>
      <c r="BE23" s="118" t="s">
        <v>378</v>
      </c>
      <c r="BF23" s="118" t="s">
        <v>378</v>
      </c>
      <c r="BG23" s="118" t="s">
        <v>378</v>
      </c>
      <c r="BH23" s="118" t="s">
        <v>378</v>
      </c>
      <c r="BI23" s="118" t="s">
        <v>378</v>
      </c>
      <c r="BJ23" s="117" t="s">
        <v>484</v>
      </c>
      <c r="BK23" s="118" t="s">
        <v>378</v>
      </c>
      <c r="BL23" s="118" t="s">
        <v>378</v>
      </c>
      <c r="BM23" s="118" t="s">
        <v>378</v>
      </c>
      <c r="BN23" s="118" t="s">
        <v>378</v>
      </c>
      <c r="BO23" s="118" t="s">
        <v>378</v>
      </c>
      <c r="BP23" s="117" t="s">
        <v>378</v>
      </c>
      <c r="BQ23" s="118" t="s">
        <v>378</v>
      </c>
      <c r="BR23" s="118" t="s">
        <v>378</v>
      </c>
      <c r="BS23" s="118" t="s">
        <v>378</v>
      </c>
      <c r="BT23" s="118" t="s">
        <v>378</v>
      </c>
      <c r="BU23" s="118" t="s">
        <v>378</v>
      </c>
      <c r="BV23" s="118" t="s">
        <v>378</v>
      </c>
      <c r="BW23" s="118" t="s">
        <v>378</v>
      </c>
      <c r="BX23" s="118" t="s">
        <v>378</v>
      </c>
      <c r="BY23" s="118" t="s">
        <v>378</v>
      </c>
      <c r="BZ23" s="118" t="s">
        <v>378</v>
      </c>
      <c r="CA23" s="119" t="s">
        <v>378</v>
      </c>
      <c r="CB23" s="118" t="s">
        <v>378</v>
      </c>
      <c r="CC23" s="118" t="s">
        <v>378</v>
      </c>
      <c r="CD23" s="118" t="s">
        <v>378</v>
      </c>
      <c r="CE23" s="118" t="s">
        <v>378</v>
      </c>
      <c r="CF23" s="119" t="s">
        <v>484</v>
      </c>
      <c r="CG23" s="117" t="s">
        <v>484</v>
      </c>
      <c r="CH23" s="118" t="s">
        <v>378</v>
      </c>
      <c r="CI23" s="118" t="s">
        <v>378</v>
      </c>
      <c r="CJ23" s="118" t="s">
        <v>378</v>
      </c>
      <c r="CK23" s="118" t="s">
        <v>378</v>
      </c>
      <c r="CL23" s="118" t="s">
        <v>378</v>
      </c>
      <c r="CM23" s="119" t="s">
        <v>378</v>
      </c>
      <c r="CN23" s="117" t="s">
        <v>484</v>
      </c>
      <c r="CO23" s="118" t="s">
        <v>378</v>
      </c>
      <c r="CP23" s="118" t="s">
        <v>378</v>
      </c>
      <c r="CQ23" s="118" t="s">
        <v>484</v>
      </c>
      <c r="CR23" s="118" t="s">
        <v>378</v>
      </c>
      <c r="CS23" s="118" t="s">
        <v>378</v>
      </c>
      <c r="CT23" s="118" t="s">
        <v>378</v>
      </c>
      <c r="CU23" s="118" t="s">
        <v>378</v>
      </c>
      <c r="CV23" s="118" t="s">
        <v>378</v>
      </c>
      <c r="CW23" s="119" t="s">
        <v>484</v>
      </c>
      <c r="CX23" s="117" t="s">
        <v>378</v>
      </c>
      <c r="CY23" s="118" t="s">
        <v>378</v>
      </c>
      <c r="CZ23" s="118" t="s">
        <v>378</v>
      </c>
      <c r="DA23" s="118" t="s">
        <v>378</v>
      </c>
      <c r="DB23" s="118" t="s">
        <v>378</v>
      </c>
      <c r="DC23" s="119" t="s">
        <v>378</v>
      </c>
      <c r="DD23" s="117" t="s">
        <v>378</v>
      </c>
      <c r="DE23" s="118" t="s">
        <v>378</v>
      </c>
      <c r="DF23" s="119" t="s">
        <v>378</v>
      </c>
      <c r="DG23" s="117" t="s">
        <v>378</v>
      </c>
      <c r="DH23" s="118" t="s">
        <v>378</v>
      </c>
      <c r="DI23" s="118" t="s">
        <v>378</v>
      </c>
      <c r="DJ23" s="119" t="s">
        <v>484</v>
      </c>
      <c r="DK23" s="117" t="s">
        <v>378</v>
      </c>
      <c r="DL23" s="118" t="s">
        <v>378</v>
      </c>
      <c r="DM23" s="118" t="s">
        <v>378</v>
      </c>
      <c r="DN23" s="118" t="s">
        <v>378</v>
      </c>
      <c r="DO23" s="119" t="s">
        <v>378</v>
      </c>
      <c r="DP23" s="117" t="s">
        <v>378</v>
      </c>
      <c r="DQ23" s="118" t="s">
        <v>378</v>
      </c>
      <c r="DR23" s="118" t="s">
        <v>378</v>
      </c>
      <c r="DS23" s="118" t="s">
        <v>378</v>
      </c>
      <c r="DT23" s="118" t="s">
        <v>378</v>
      </c>
      <c r="DU23" s="118" t="s">
        <v>378</v>
      </c>
      <c r="DV23" s="118" t="s">
        <v>378</v>
      </c>
      <c r="DW23" s="119" t="s">
        <v>378</v>
      </c>
      <c r="DX23" s="117" t="s">
        <v>378</v>
      </c>
      <c r="DY23" s="118" t="s">
        <v>378</v>
      </c>
      <c r="DZ23" s="118" t="s">
        <v>378</v>
      </c>
      <c r="EA23" s="118" t="s">
        <v>378</v>
      </c>
      <c r="EB23" s="119" t="s">
        <v>378</v>
      </c>
      <c r="EC23" s="117" t="s">
        <v>484</v>
      </c>
      <c r="ED23" s="118" t="s">
        <v>484</v>
      </c>
      <c r="EE23" s="118" t="s">
        <v>484</v>
      </c>
      <c r="EF23" s="119" t="s">
        <v>484</v>
      </c>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row>
    <row r="24" spans="1:229" s="111" customFormat="1" ht="32.25" customHeight="1" x14ac:dyDescent="0.75">
      <c r="A24" s="115" t="s">
        <v>109</v>
      </c>
      <c r="B24" s="115" t="s">
        <v>108</v>
      </c>
      <c r="C24" s="115" t="s">
        <v>9</v>
      </c>
      <c r="D24" s="115" t="s">
        <v>10</v>
      </c>
      <c r="E24" s="115" t="s">
        <v>15</v>
      </c>
      <c r="F24" s="117" t="s">
        <v>484</v>
      </c>
      <c r="G24" s="118" t="s">
        <v>378</v>
      </c>
      <c r="H24" s="118" t="s">
        <v>378</v>
      </c>
      <c r="I24" s="118" t="s">
        <v>378</v>
      </c>
      <c r="J24" s="118" t="s">
        <v>378</v>
      </c>
      <c r="K24" s="118" t="s">
        <v>378</v>
      </c>
      <c r="L24" s="118" t="s">
        <v>378</v>
      </c>
      <c r="M24" s="118" t="s">
        <v>378</v>
      </c>
      <c r="N24" s="118" t="s">
        <v>378</v>
      </c>
      <c r="O24" s="118" t="s">
        <v>378</v>
      </c>
      <c r="P24" s="118" t="s">
        <v>378</v>
      </c>
      <c r="Q24" s="118" t="s">
        <v>378</v>
      </c>
      <c r="R24" s="119" t="s">
        <v>378</v>
      </c>
      <c r="S24" s="117" t="s">
        <v>378</v>
      </c>
      <c r="T24" s="118" t="s">
        <v>378</v>
      </c>
      <c r="U24" s="118" t="s">
        <v>378</v>
      </c>
      <c r="V24" s="118" t="s">
        <v>378</v>
      </c>
      <c r="W24" s="119" t="s">
        <v>378</v>
      </c>
      <c r="X24" s="117" t="s">
        <v>378</v>
      </c>
      <c r="Y24" s="118" t="s">
        <v>484</v>
      </c>
      <c r="Z24" s="119" t="s">
        <v>484</v>
      </c>
      <c r="AA24" s="117" t="s">
        <v>378</v>
      </c>
      <c r="AB24" s="118" t="s">
        <v>378</v>
      </c>
      <c r="AC24" s="118" t="s">
        <v>378</v>
      </c>
      <c r="AD24" s="118" t="s">
        <v>378</v>
      </c>
      <c r="AE24" s="118" t="s">
        <v>378</v>
      </c>
      <c r="AF24" s="118" t="s">
        <v>378</v>
      </c>
      <c r="AG24" s="119" t="s">
        <v>484</v>
      </c>
      <c r="AH24" s="117" t="s">
        <v>378</v>
      </c>
      <c r="AI24" s="118" t="s">
        <v>378</v>
      </c>
      <c r="AJ24" s="118" t="s">
        <v>484</v>
      </c>
      <c r="AK24" s="118" t="s">
        <v>484</v>
      </c>
      <c r="AL24" s="118" t="s">
        <v>378</v>
      </c>
      <c r="AM24" s="118" t="s">
        <v>378</v>
      </c>
      <c r="AN24" s="118" t="s">
        <v>484</v>
      </c>
      <c r="AO24" s="118" t="s">
        <v>378</v>
      </c>
      <c r="AP24" s="119" t="s">
        <v>484</v>
      </c>
      <c r="AQ24" s="117" t="s">
        <v>378</v>
      </c>
      <c r="AR24" s="118" t="s">
        <v>378</v>
      </c>
      <c r="AS24" s="118" t="s">
        <v>378</v>
      </c>
      <c r="AT24" s="118" t="s">
        <v>378</v>
      </c>
      <c r="AU24" s="118" t="s">
        <v>378</v>
      </c>
      <c r="AV24" s="118" t="s">
        <v>378</v>
      </c>
      <c r="AW24" s="117" t="s">
        <v>378</v>
      </c>
      <c r="AX24" s="119" t="s">
        <v>378</v>
      </c>
      <c r="AY24" s="117" t="s">
        <v>378</v>
      </c>
      <c r="AZ24" s="118" t="s">
        <v>378</v>
      </c>
      <c r="BA24" s="118" t="s">
        <v>378</v>
      </c>
      <c r="BB24" s="118" t="s">
        <v>484</v>
      </c>
      <c r="BC24" s="119" t="s">
        <v>378</v>
      </c>
      <c r="BD24" s="118" t="s">
        <v>378</v>
      </c>
      <c r="BE24" s="118" t="s">
        <v>378</v>
      </c>
      <c r="BF24" s="118" t="s">
        <v>378</v>
      </c>
      <c r="BG24" s="118" t="s">
        <v>378</v>
      </c>
      <c r="BH24" s="118" t="s">
        <v>378</v>
      </c>
      <c r="BI24" s="118" t="s">
        <v>378</v>
      </c>
      <c r="BJ24" s="117" t="s">
        <v>484</v>
      </c>
      <c r="BK24" s="118" t="s">
        <v>378</v>
      </c>
      <c r="BL24" s="118" t="s">
        <v>378</v>
      </c>
      <c r="BM24" s="118" t="s">
        <v>378</v>
      </c>
      <c r="BN24" s="118" t="s">
        <v>378</v>
      </c>
      <c r="BO24" s="118" t="s">
        <v>378</v>
      </c>
      <c r="BP24" s="117" t="s">
        <v>378</v>
      </c>
      <c r="BQ24" s="118" t="s">
        <v>378</v>
      </c>
      <c r="BR24" s="118" t="s">
        <v>378</v>
      </c>
      <c r="BS24" s="118" t="s">
        <v>378</v>
      </c>
      <c r="BT24" s="118" t="s">
        <v>378</v>
      </c>
      <c r="BU24" s="118" t="s">
        <v>378</v>
      </c>
      <c r="BV24" s="118" t="s">
        <v>378</v>
      </c>
      <c r="BW24" s="118" t="s">
        <v>378</v>
      </c>
      <c r="BX24" s="118" t="s">
        <v>378</v>
      </c>
      <c r="BY24" s="118" t="s">
        <v>378</v>
      </c>
      <c r="BZ24" s="118" t="s">
        <v>378</v>
      </c>
      <c r="CA24" s="119" t="s">
        <v>378</v>
      </c>
      <c r="CB24" s="118" t="s">
        <v>378</v>
      </c>
      <c r="CC24" s="118" t="s">
        <v>378</v>
      </c>
      <c r="CD24" s="118" t="s">
        <v>378</v>
      </c>
      <c r="CE24" s="118" t="s">
        <v>378</v>
      </c>
      <c r="CF24" s="119" t="s">
        <v>484</v>
      </c>
      <c r="CG24" s="117" t="s">
        <v>484</v>
      </c>
      <c r="CH24" s="118" t="s">
        <v>378</v>
      </c>
      <c r="CI24" s="118" t="s">
        <v>378</v>
      </c>
      <c r="CJ24" s="118" t="s">
        <v>378</v>
      </c>
      <c r="CK24" s="118" t="s">
        <v>378</v>
      </c>
      <c r="CL24" s="118" t="s">
        <v>378</v>
      </c>
      <c r="CM24" s="119" t="s">
        <v>378</v>
      </c>
      <c r="CN24" s="117" t="s">
        <v>484</v>
      </c>
      <c r="CO24" s="118" t="s">
        <v>378</v>
      </c>
      <c r="CP24" s="118" t="s">
        <v>378</v>
      </c>
      <c r="CQ24" s="118" t="s">
        <v>484</v>
      </c>
      <c r="CR24" s="118" t="s">
        <v>484</v>
      </c>
      <c r="CS24" s="118" t="s">
        <v>378</v>
      </c>
      <c r="CT24" s="118" t="s">
        <v>378</v>
      </c>
      <c r="CU24" s="118" t="s">
        <v>484</v>
      </c>
      <c r="CV24" s="118" t="s">
        <v>378</v>
      </c>
      <c r="CW24" s="119" t="s">
        <v>484</v>
      </c>
      <c r="CX24" s="117" t="s">
        <v>378</v>
      </c>
      <c r="CY24" s="118" t="s">
        <v>378</v>
      </c>
      <c r="CZ24" s="118" t="s">
        <v>378</v>
      </c>
      <c r="DA24" s="118" t="s">
        <v>378</v>
      </c>
      <c r="DB24" s="118" t="s">
        <v>378</v>
      </c>
      <c r="DC24" s="119" t="s">
        <v>378</v>
      </c>
      <c r="DD24" s="117" t="s">
        <v>378</v>
      </c>
      <c r="DE24" s="118" t="s">
        <v>378</v>
      </c>
      <c r="DF24" s="119" t="s">
        <v>378</v>
      </c>
      <c r="DG24" s="117" t="s">
        <v>378</v>
      </c>
      <c r="DH24" s="118" t="s">
        <v>378</v>
      </c>
      <c r="DI24" s="118" t="s">
        <v>378</v>
      </c>
      <c r="DJ24" s="119" t="s">
        <v>484</v>
      </c>
      <c r="DK24" s="117" t="s">
        <v>378</v>
      </c>
      <c r="DL24" s="118" t="s">
        <v>378</v>
      </c>
      <c r="DM24" s="118" t="s">
        <v>378</v>
      </c>
      <c r="DN24" s="118" t="s">
        <v>378</v>
      </c>
      <c r="DO24" s="119" t="s">
        <v>378</v>
      </c>
      <c r="DP24" s="117" t="s">
        <v>378</v>
      </c>
      <c r="DQ24" s="118" t="s">
        <v>378</v>
      </c>
      <c r="DR24" s="118" t="s">
        <v>378</v>
      </c>
      <c r="DS24" s="118" t="s">
        <v>378</v>
      </c>
      <c r="DT24" s="118" t="s">
        <v>378</v>
      </c>
      <c r="DU24" s="118" t="s">
        <v>378</v>
      </c>
      <c r="DV24" s="118" t="s">
        <v>378</v>
      </c>
      <c r="DW24" s="119" t="s">
        <v>378</v>
      </c>
      <c r="DX24" s="117" t="s">
        <v>378</v>
      </c>
      <c r="DY24" s="118" t="s">
        <v>378</v>
      </c>
      <c r="DZ24" s="118" t="s">
        <v>378</v>
      </c>
      <c r="EA24" s="118" t="s">
        <v>378</v>
      </c>
      <c r="EB24" s="119" t="s">
        <v>378</v>
      </c>
      <c r="EC24" s="117" t="s">
        <v>484</v>
      </c>
      <c r="ED24" s="118" t="s">
        <v>484</v>
      </c>
      <c r="EE24" s="118" t="s">
        <v>484</v>
      </c>
      <c r="EF24" s="119" t="s">
        <v>484</v>
      </c>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row>
    <row r="25" spans="1:229" s="111" customFormat="1" ht="32.25" customHeight="1" x14ac:dyDescent="0.75">
      <c r="A25" s="115" t="s">
        <v>112</v>
      </c>
      <c r="B25" s="115" t="s">
        <v>111</v>
      </c>
      <c r="C25" s="115" t="s">
        <v>9</v>
      </c>
      <c r="D25" s="115" t="s">
        <v>10</v>
      </c>
      <c r="E25" s="115" t="s">
        <v>15</v>
      </c>
      <c r="F25" s="117" t="s">
        <v>484</v>
      </c>
      <c r="G25" s="118" t="s">
        <v>378</v>
      </c>
      <c r="H25" s="118" t="s">
        <v>378</v>
      </c>
      <c r="I25" s="118" t="s">
        <v>378</v>
      </c>
      <c r="J25" s="118" t="s">
        <v>378</v>
      </c>
      <c r="K25" s="118" t="s">
        <v>378</v>
      </c>
      <c r="L25" s="118" t="s">
        <v>378</v>
      </c>
      <c r="M25" s="118" t="s">
        <v>378</v>
      </c>
      <c r="N25" s="118" t="s">
        <v>378</v>
      </c>
      <c r="O25" s="118" t="s">
        <v>378</v>
      </c>
      <c r="P25" s="118" t="s">
        <v>378</v>
      </c>
      <c r="Q25" s="118" t="s">
        <v>378</v>
      </c>
      <c r="R25" s="119" t="s">
        <v>378</v>
      </c>
      <c r="S25" s="117" t="s">
        <v>378</v>
      </c>
      <c r="T25" s="118" t="s">
        <v>378</v>
      </c>
      <c r="U25" s="118" t="s">
        <v>378</v>
      </c>
      <c r="V25" s="118" t="s">
        <v>378</v>
      </c>
      <c r="W25" s="119" t="s">
        <v>378</v>
      </c>
      <c r="X25" s="117" t="s">
        <v>378</v>
      </c>
      <c r="Y25" s="118" t="s">
        <v>484</v>
      </c>
      <c r="Z25" s="119" t="s">
        <v>484</v>
      </c>
      <c r="AA25" s="117" t="s">
        <v>378</v>
      </c>
      <c r="AB25" s="118" t="s">
        <v>378</v>
      </c>
      <c r="AC25" s="118" t="s">
        <v>378</v>
      </c>
      <c r="AD25" s="118" t="s">
        <v>378</v>
      </c>
      <c r="AE25" s="118" t="s">
        <v>378</v>
      </c>
      <c r="AF25" s="118" t="s">
        <v>378</v>
      </c>
      <c r="AG25" s="119" t="s">
        <v>484</v>
      </c>
      <c r="AH25" s="117" t="s">
        <v>378</v>
      </c>
      <c r="AI25" s="118" t="s">
        <v>378</v>
      </c>
      <c r="AJ25" s="118" t="s">
        <v>484</v>
      </c>
      <c r="AK25" s="118" t="s">
        <v>484</v>
      </c>
      <c r="AL25" s="118" t="s">
        <v>378</v>
      </c>
      <c r="AM25" s="118" t="s">
        <v>378</v>
      </c>
      <c r="AN25" s="118" t="s">
        <v>484</v>
      </c>
      <c r="AO25" s="118" t="s">
        <v>378</v>
      </c>
      <c r="AP25" s="119" t="s">
        <v>484</v>
      </c>
      <c r="AQ25" s="117" t="s">
        <v>378</v>
      </c>
      <c r="AR25" s="118" t="s">
        <v>378</v>
      </c>
      <c r="AS25" s="118" t="s">
        <v>378</v>
      </c>
      <c r="AT25" s="118" t="s">
        <v>378</v>
      </c>
      <c r="AU25" s="118" t="s">
        <v>378</v>
      </c>
      <c r="AV25" s="118" t="s">
        <v>378</v>
      </c>
      <c r="AW25" s="117" t="s">
        <v>378</v>
      </c>
      <c r="AX25" s="119" t="s">
        <v>378</v>
      </c>
      <c r="AY25" s="117" t="s">
        <v>378</v>
      </c>
      <c r="AZ25" s="118" t="s">
        <v>378</v>
      </c>
      <c r="BA25" s="118" t="s">
        <v>378</v>
      </c>
      <c r="BB25" s="118" t="s">
        <v>484</v>
      </c>
      <c r="BC25" s="119" t="s">
        <v>378</v>
      </c>
      <c r="BD25" s="118" t="s">
        <v>378</v>
      </c>
      <c r="BE25" s="118" t="s">
        <v>378</v>
      </c>
      <c r="BF25" s="118" t="s">
        <v>378</v>
      </c>
      <c r="BG25" s="118" t="s">
        <v>378</v>
      </c>
      <c r="BH25" s="118" t="s">
        <v>378</v>
      </c>
      <c r="BI25" s="118" t="s">
        <v>378</v>
      </c>
      <c r="BJ25" s="117" t="s">
        <v>484</v>
      </c>
      <c r="BK25" s="118" t="s">
        <v>378</v>
      </c>
      <c r="BL25" s="118" t="s">
        <v>378</v>
      </c>
      <c r="BM25" s="118" t="s">
        <v>378</v>
      </c>
      <c r="BN25" s="118" t="s">
        <v>378</v>
      </c>
      <c r="BO25" s="118" t="s">
        <v>378</v>
      </c>
      <c r="BP25" s="117" t="s">
        <v>378</v>
      </c>
      <c r="BQ25" s="118" t="s">
        <v>378</v>
      </c>
      <c r="BR25" s="118" t="s">
        <v>378</v>
      </c>
      <c r="BS25" s="118" t="s">
        <v>378</v>
      </c>
      <c r="BT25" s="118" t="s">
        <v>378</v>
      </c>
      <c r="BU25" s="118" t="s">
        <v>378</v>
      </c>
      <c r="BV25" s="118" t="s">
        <v>378</v>
      </c>
      <c r="BW25" s="118" t="s">
        <v>378</v>
      </c>
      <c r="BX25" s="118" t="s">
        <v>378</v>
      </c>
      <c r="BY25" s="118" t="s">
        <v>378</v>
      </c>
      <c r="BZ25" s="118" t="s">
        <v>378</v>
      </c>
      <c r="CA25" s="119" t="s">
        <v>378</v>
      </c>
      <c r="CB25" s="118" t="s">
        <v>378</v>
      </c>
      <c r="CC25" s="118" t="s">
        <v>378</v>
      </c>
      <c r="CD25" s="118" t="s">
        <v>378</v>
      </c>
      <c r="CE25" s="118" t="s">
        <v>378</v>
      </c>
      <c r="CF25" s="119" t="s">
        <v>484</v>
      </c>
      <c r="CG25" s="117" t="s">
        <v>484</v>
      </c>
      <c r="CH25" s="118" t="s">
        <v>378</v>
      </c>
      <c r="CI25" s="118" t="s">
        <v>378</v>
      </c>
      <c r="CJ25" s="118" t="s">
        <v>378</v>
      </c>
      <c r="CK25" s="118" t="s">
        <v>378</v>
      </c>
      <c r="CL25" s="118" t="s">
        <v>378</v>
      </c>
      <c r="CM25" s="119" t="s">
        <v>378</v>
      </c>
      <c r="CN25" s="117" t="s">
        <v>484</v>
      </c>
      <c r="CO25" s="118" t="s">
        <v>378</v>
      </c>
      <c r="CP25" s="118" t="s">
        <v>378</v>
      </c>
      <c r="CQ25" s="118" t="s">
        <v>484</v>
      </c>
      <c r="CR25" s="118" t="s">
        <v>484</v>
      </c>
      <c r="CS25" s="118" t="s">
        <v>378</v>
      </c>
      <c r="CT25" s="118" t="s">
        <v>378</v>
      </c>
      <c r="CU25" s="118" t="s">
        <v>484</v>
      </c>
      <c r="CV25" s="118" t="s">
        <v>378</v>
      </c>
      <c r="CW25" s="119" t="s">
        <v>484</v>
      </c>
      <c r="CX25" s="117" t="s">
        <v>378</v>
      </c>
      <c r="CY25" s="118" t="s">
        <v>378</v>
      </c>
      <c r="CZ25" s="118" t="s">
        <v>378</v>
      </c>
      <c r="DA25" s="118" t="s">
        <v>378</v>
      </c>
      <c r="DB25" s="118" t="s">
        <v>378</v>
      </c>
      <c r="DC25" s="119" t="s">
        <v>378</v>
      </c>
      <c r="DD25" s="117" t="s">
        <v>378</v>
      </c>
      <c r="DE25" s="118" t="s">
        <v>378</v>
      </c>
      <c r="DF25" s="119" t="s">
        <v>378</v>
      </c>
      <c r="DG25" s="117" t="s">
        <v>378</v>
      </c>
      <c r="DH25" s="118" t="s">
        <v>378</v>
      </c>
      <c r="DI25" s="118" t="s">
        <v>378</v>
      </c>
      <c r="DJ25" s="119" t="s">
        <v>484</v>
      </c>
      <c r="DK25" s="117" t="s">
        <v>378</v>
      </c>
      <c r="DL25" s="118" t="s">
        <v>378</v>
      </c>
      <c r="DM25" s="118" t="s">
        <v>378</v>
      </c>
      <c r="DN25" s="118" t="s">
        <v>378</v>
      </c>
      <c r="DO25" s="119" t="s">
        <v>378</v>
      </c>
      <c r="DP25" s="117" t="s">
        <v>378</v>
      </c>
      <c r="DQ25" s="118" t="s">
        <v>378</v>
      </c>
      <c r="DR25" s="118" t="s">
        <v>378</v>
      </c>
      <c r="DS25" s="118" t="s">
        <v>378</v>
      </c>
      <c r="DT25" s="118" t="s">
        <v>378</v>
      </c>
      <c r="DU25" s="118" t="s">
        <v>378</v>
      </c>
      <c r="DV25" s="118" t="s">
        <v>378</v>
      </c>
      <c r="DW25" s="119" t="s">
        <v>378</v>
      </c>
      <c r="DX25" s="117" t="s">
        <v>378</v>
      </c>
      <c r="DY25" s="118" t="s">
        <v>378</v>
      </c>
      <c r="DZ25" s="118" t="s">
        <v>378</v>
      </c>
      <c r="EA25" s="118" t="s">
        <v>378</v>
      </c>
      <c r="EB25" s="119" t="s">
        <v>378</v>
      </c>
      <c r="EC25" s="117" t="s">
        <v>484</v>
      </c>
      <c r="ED25" s="118" t="s">
        <v>484</v>
      </c>
      <c r="EE25" s="118" t="s">
        <v>484</v>
      </c>
      <c r="EF25" s="119" t="s">
        <v>484</v>
      </c>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row>
    <row r="26" spans="1:229" s="111" customFormat="1" ht="32.25" customHeight="1" x14ac:dyDescent="0.75">
      <c r="A26" s="115" t="s">
        <v>118</v>
      </c>
      <c r="B26" s="115" t="s">
        <v>117</v>
      </c>
      <c r="C26" s="115" t="s">
        <v>9</v>
      </c>
      <c r="D26" s="115" t="s">
        <v>10</v>
      </c>
      <c r="E26" s="115" t="s">
        <v>15</v>
      </c>
      <c r="F26" s="117" t="s">
        <v>484</v>
      </c>
      <c r="G26" s="118" t="s">
        <v>378</v>
      </c>
      <c r="H26" s="118" t="s">
        <v>378</v>
      </c>
      <c r="I26" s="118" t="s">
        <v>378</v>
      </c>
      <c r="J26" s="118" t="s">
        <v>378</v>
      </c>
      <c r="K26" s="118" t="s">
        <v>378</v>
      </c>
      <c r="L26" s="118" t="s">
        <v>378</v>
      </c>
      <c r="M26" s="118" t="s">
        <v>378</v>
      </c>
      <c r="N26" s="118" t="s">
        <v>378</v>
      </c>
      <c r="O26" s="118" t="s">
        <v>378</v>
      </c>
      <c r="P26" s="118" t="s">
        <v>378</v>
      </c>
      <c r="Q26" s="118" t="s">
        <v>378</v>
      </c>
      <c r="R26" s="119" t="s">
        <v>378</v>
      </c>
      <c r="S26" s="117" t="s">
        <v>378</v>
      </c>
      <c r="T26" s="118" t="s">
        <v>378</v>
      </c>
      <c r="U26" s="118" t="s">
        <v>378</v>
      </c>
      <c r="V26" s="118" t="s">
        <v>378</v>
      </c>
      <c r="W26" s="119" t="s">
        <v>378</v>
      </c>
      <c r="X26" s="117" t="s">
        <v>378</v>
      </c>
      <c r="Y26" s="118" t="s">
        <v>484</v>
      </c>
      <c r="Z26" s="119" t="s">
        <v>484</v>
      </c>
      <c r="AA26" s="117" t="s">
        <v>378</v>
      </c>
      <c r="AB26" s="118" t="s">
        <v>378</v>
      </c>
      <c r="AC26" s="118" t="s">
        <v>378</v>
      </c>
      <c r="AD26" s="118" t="s">
        <v>378</v>
      </c>
      <c r="AE26" s="118" t="s">
        <v>378</v>
      </c>
      <c r="AF26" s="118" t="s">
        <v>378</v>
      </c>
      <c r="AG26" s="119" t="s">
        <v>484</v>
      </c>
      <c r="AH26" s="117" t="s">
        <v>378</v>
      </c>
      <c r="AI26" s="118" t="s">
        <v>378</v>
      </c>
      <c r="AJ26" s="118" t="s">
        <v>484</v>
      </c>
      <c r="AK26" s="118" t="s">
        <v>378</v>
      </c>
      <c r="AL26" s="118" t="s">
        <v>378</v>
      </c>
      <c r="AM26" s="118" t="s">
        <v>378</v>
      </c>
      <c r="AN26" s="118" t="s">
        <v>378</v>
      </c>
      <c r="AO26" s="118" t="s">
        <v>378</v>
      </c>
      <c r="AP26" s="119" t="s">
        <v>484</v>
      </c>
      <c r="AQ26" s="117" t="s">
        <v>378</v>
      </c>
      <c r="AR26" s="118" t="s">
        <v>378</v>
      </c>
      <c r="AS26" s="118" t="s">
        <v>378</v>
      </c>
      <c r="AT26" s="118" t="s">
        <v>378</v>
      </c>
      <c r="AU26" s="118" t="s">
        <v>378</v>
      </c>
      <c r="AV26" s="118" t="s">
        <v>378</v>
      </c>
      <c r="AW26" s="117" t="s">
        <v>378</v>
      </c>
      <c r="AX26" s="119" t="s">
        <v>378</v>
      </c>
      <c r="AY26" s="117" t="s">
        <v>378</v>
      </c>
      <c r="AZ26" s="118" t="s">
        <v>378</v>
      </c>
      <c r="BA26" s="118" t="s">
        <v>378</v>
      </c>
      <c r="BB26" s="118" t="s">
        <v>484</v>
      </c>
      <c r="BC26" s="119" t="s">
        <v>378</v>
      </c>
      <c r="BD26" s="118" t="s">
        <v>378</v>
      </c>
      <c r="BE26" s="118" t="s">
        <v>378</v>
      </c>
      <c r="BF26" s="118" t="s">
        <v>378</v>
      </c>
      <c r="BG26" s="118" t="s">
        <v>378</v>
      </c>
      <c r="BH26" s="118" t="s">
        <v>378</v>
      </c>
      <c r="BI26" s="118" t="s">
        <v>378</v>
      </c>
      <c r="BJ26" s="117" t="s">
        <v>484</v>
      </c>
      <c r="BK26" s="118" t="s">
        <v>378</v>
      </c>
      <c r="BL26" s="118" t="s">
        <v>378</v>
      </c>
      <c r="BM26" s="118" t="s">
        <v>378</v>
      </c>
      <c r="BN26" s="118" t="s">
        <v>378</v>
      </c>
      <c r="BO26" s="118" t="s">
        <v>378</v>
      </c>
      <c r="BP26" s="117" t="s">
        <v>378</v>
      </c>
      <c r="BQ26" s="118" t="s">
        <v>378</v>
      </c>
      <c r="BR26" s="118" t="s">
        <v>378</v>
      </c>
      <c r="BS26" s="118" t="s">
        <v>378</v>
      </c>
      <c r="BT26" s="118" t="s">
        <v>378</v>
      </c>
      <c r="BU26" s="118" t="s">
        <v>378</v>
      </c>
      <c r="BV26" s="118" t="s">
        <v>378</v>
      </c>
      <c r="BW26" s="118" t="s">
        <v>378</v>
      </c>
      <c r="BX26" s="118" t="s">
        <v>378</v>
      </c>
      <c r="BY26" s="118" t="s">
        <v>378</v>
      </c>
      <c r="BZ26" s="118" t="s">
        <v>378</v>
      </c>
      <c r="CA26" s="119" t="s">
        <v>378</v>
      </c>
      <c r="CB26" s="118" t="s">
        <v>378</v>
      </c>
      <c r="CC26" s="118" t="s">
        <v>378</v>
      </c>
      <c r="CD26" s="118" t="s">
        <v>378</v>
      </c>
      <c r="CE26" s="118" t="s">
        <v>378</v>
      </c>
      <c r="CF26" s="119" t="s">
        <v>484</v>
      </c>
      <c r="CG26" s="117" t="s">
        <v>484</v>
      </c>
      <c r="CH26" s="118" t="s">
        <v>378</v>
      </c>
      <c r="CI26" s="118" t="s">
        <v>378</v>
      </c>
      <c r="CJ26" s="118" t="s">
        <v>378</v>
      </c>
      <c r="CK26" s="118" t="s">
        <v>378</v>
      </c>
      <c r="CL26" s="118" t="s">
        <v>378</v>
      </c>
      <c r="CM26" s="119" t="s">
        <v>378</v>
      </c>
      <c r="CN26" s="117" t="s">
        <v>484</v>
      </c>
      <c r="CO26" s="118" t="s">
        <v>378</v>
      </c>
      <c r="CP26" s="118" t="s">
        <v>378</v>
      </c>
      <c r="CQ26" s="118" t="s">
        <v>484</v>
      </c>
      <c r="CR26" s="118" t="s">
        <v>378</v>
      </c>
      <c r="CS26" s="118" t="s">
        <v>378</v>
      </c>
      <c r="CT26" s="118" t="s">
        <v>378</v>
      </c>
      <c r="CU26" s="118" t="s">
        <v>378</v>
      </c>
      <c r="CV26" s="118" t="s">
        <v>378</v>
      </c>
      <c r="CW26" s="119" t="s">
        <v>484</v>
      </c>
      <c r="CX26" s="117" t="s">
        <v>378</v>
      </c>
      <c r="CY26" s="118" t="s">
        <v>378</v>
      </c>
      <c r="CZ26" s="118" t="s">
        <v>378</v>
      </c>
      <c r="DA26" s="118" t="s">
        <v>378</v>
      </c>
      <c r="DB26" s="118" t="s">
        <v>378</v>
      </c>
      <c r="DC26" s="119" t="s">
        <v>378</v>
      </c>
      <c r="DD26" s="117" t="s">
        <v>378</v>
      </c>
      <c r="DE26" s="118" t="s">
        <v>378</v>
      </c>
      <c r="DF26" s="119" t="s">
        <v>378</v>
      </c>
      <c r="DG26" s="117" t="s">
        <v>378</v>
      </c>
      <c r="DH26" s="118" t="s">
        <v>378</v>
      </c>
      <c r="DI26" s="118" t="s">
        <v>378</v>
      </c>
      <c r="DJ26" s="119" t="s">
        <v>484</v>
      </c>
      <c r="DK26" s="117" t="s">
        <v>378</v>
      </c>
      <c r="DL26" s="118" t="s">
        <v>378</v>
      </c>
      <c r="DM26" s="118" t="s">
        <v>378</v>
      </c>
      <c r="DN26" s="118" t="s">
        <v>378</v>
      </c>
      <c r="DO26" s="119" t="s">
        <v>378</v>
      </c>
      <c r="DP26" s="117" t="s">
        <v>378</v>
      </c>
      <c r="DQ26" s="118" t="s">
        <v>378</v>
      </c>
      <c r="DR26" s="118" t="s">
        <v>378</v>
      </c>
      <c r="DS26" s="118" t="s">
        <v>378</v>
      </c>
      <c r="DT26" s="118" t="s">
        <v>378</v>
      </c>
      <c r="DU26" s="118" t="s">
        <v>378</v>
      </c>
      <c r="DV26" s="118" t="s">
        <v>378</v>
      </c>
      <c r="DW26" s="119" t="s">
        <v>378</v>
      </c>
      <c r="DX26" s="117" t="s">
        <v>378</v>
      </c>
      <c r="DY26" s="118" t="s">
        <v>378</v>
      </c>
      <c r="DZ26" s="118" t="s">
        <v>378</v>
      </c>
      <c r="EA26" s="118" t="s">
        <v>378</v>
      </c>
      <c r="EB26" s="119" t="s">
        <v>378</v>
      </c>
      <c r="EC26" s="117" t="s">
        <v>484</v>
      </c>
      <c r="ED26" s="118" t="s">
        <v>484</v>
      </c>
      <c r="EE26" s="118" t="s">
        <v>484</v>
      </c>
      <c r="EF26" s="119" t="s">
        <v>484</v>
      </c>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c r="GV26" s="141"/>
      <c r="GW26" s="141"/>
      <c r="GX26" s="141"/>
      <c r="GY26" s="141"/>
      <c r="GZ26" s="141"/>
      <c r="HA26" s="141"/>
      <c r="HB26" s="141"/>
      <c r="HC26" s="141"/>
      <c r="HD26" s="141"/>
      <c r="HE26" s="141"/>
      <c r="HF26" s="141"/>
      <c r="HG26" s="141"/>
      <c r="HH26" s="141"/>
      <c r="HI26" s="141"/>
      <c r="HJ26" s="141"/>
      <c r="HK26" s="141"/>
      <c r="HL26" s="141"/>
      <c r="HM26" s="141"/>
      <c r="HN26" s="141"/>
      <c r="HO26" s="141"/>
      <c r="HP26" s="141"/>
      <c r="HQ26" s="141"/>
      <c r="HR26" s="141"/>
      <c r="HS26" s="141"/>
      <c r="HT26" s="141"/>
      <c r="HU26" s="141"/>
    </row>
    <row r="27" spans="1:229" s="111" customFormat="1" ht="32.25" customHeight="1" x14ac:dyDescent="0.75">
      <c r="A27" s="115" t="s">
        <v>121</v>
      </c>
      <c r="B27" s="115" t="s">
        <v>120</v>
      </c>
      <c r="C27" s="115" t="s">
        <v>9</v>
      </c>
      <c r="D27" s="115" t="s">
        <v>10</v>
      </c>
      <c r="E27" s="115" t="s">
        <v>15</v>
      </c>
      <c r="F27" s="117" t="s">
        <v>484</v>
      </c>
      <c r="G27" s="118" t="s">
        <v>484</v>
      </c>
      <c r="H27" s="118" t="s">
        <v>378</v>
      </c>
      <c r="I27" s="118" t="s">
        <v>378</v>
      </c>
      <c r="J27" s="118" t="s">
        <v>378</v>
      </c>
      <c r="K27" s="118" t="s">
        <v>378</v>
      </c>
      <c r="L27" s="118" t="s">
        <v>378</v>
      </c>
      <c r="M27" s="118" t="s">
        <v>378</v>
      </c>
      <c r="N27" s="118" t="s">
        <v>378</v>
      </c>
      <c r="O27" s="118" t="s">
        <v>378</v>
      </c>
      <c r="P27" s="118" t="s">
        <v>378</v>
      </c>
      <c r="Q27" s="118" t="s">
        <v>378</v>
      </c>
      <c r="R27" s="119" t="s">
        <v>378</v>
      </c>
      <c r="S27" s="117" t="s">
        <v>378</v>
      </c>
      <c r="T27" s="118" t="s">
        <v>378</v>
      </c>
      <c r="U27" s="118" t="s">
        <v>378</v>
      </c>
      <c r="V27" s="118" t="s">
        <v>378</v>
      </c>
      <c r="W27" s="119" t="s">
        <v>378</v>
      </c>
      <c r="X27" s="117" t="s">
        <v>378</v>
      </c>
      <c r="Y27" s="118" t="s">
        <v>484</v>
      </c>
      <c r="Z27" s="119" t="s">
        <v>484</v>
      </c>
      <c r="AA27" s="117" t="s">
        <v>378</v>
      </c>
      <c r="AB27" s="118" t="s">
        <v>378</v>
      </c>
      <c r="AC27" s="118" t="s">
        <v>378</v>
      </c>
      <c r="AD27" s="118" t="s">
        <v>378</v>
      </c>
      <c r="AE27" s="118" t="s">
        <v>378</v>
      </c>
      <c r="AF27" s="118" t="s">
        <v>378</v>
      </c>
      <c r="AG27" s="119" t="s">
        <v>484</v>
      </c>
      <c r="AH27" s="117" t="s">
        <v>378</v>
      </c>
      <c r="AI27" s="118" t="s">
        <v>378</v>
      </c>
      <c r="AJ27" s="118" t="s">
        <v>484</v>
      </c>
      <c r="AK27" s="118" t="s">
        <v>484</v>
      </c>
      <c r="AL27" s="118" t="s">
        <v>378</v>
      </c>
      <c r="AM27" s="118" t="s">
        <v>378</v>
      </c>
      <c r="AN27" s="118" t="s">
        <v>484</v>
      </c>
      <c r="AO27" s="118" t="s">
        <v>378</v>
      </c>
      <c r="AP27" s="119" t="s">
        <v>484</v>
      </c>
      <c r="AQ27" s="117" t="s">
        <v>378</v>
      </c>
      <c r="AR27" s="118" t="s">
        <v>378</v>
      </c>
      <c r="AS27" s="118" t="s">
        <v>378</v>
      </c>
      <c r="AT27" s="118" t="s">
        <v>378</v>
      </c>
      <c r="AU27" s="118" t="s">
        <v>378</v>
      </c>
      <c r="AV27" s="118" t="s">
        <v>378</v>
      </c>
      <c r="AW27" s="117" t="s">
        <v>378</v>
      </c>
      <c r="AX27" s="119" t="s">
        <v>378</v>
      </c>
      <c r="AY27" s="117" t="s">
        <v>378</v>
      </c>
      <c r="AZ27" s="118" t="s">
        <v>484</v>
      </c>
      <c r="BA27" s="118" t="s">
        <v>378</v>
      </c>
      <c r="BB27" s="118" t="s">
        <v>484</v>
      </c>
      <c r="BC27" s="119" t="s">
        <v>378</v>
      </c>
      <c r="BD27" s="118" t="s">
        <v>378</v>
      </c>
      <c r="BE27" s="118" t="s">
        <v>378</v>
      </c>
      <c r="BF27" s="118" t="s">
        <v>378</v>
      </c>
      <c r="BG27" s="118" t="s">
        <v>378</v>
      </c>
      <c r="BH27" s="118" t="s">
        <v>378</v>
      </c>
      <c r="BI27" s="118" t="s">
        <v>378</v>
      </c>
      <c r="BJ27" s="117" t="s">
        <v>484</v>
      </c>
      <c r="BK27" s="118" t="s">
        <v>484</v>
      </c>
      <c r="BL27" s="118" t="s">
        <v>378</v>
      </c>
      <c r="BM27" s="118" t="s">
        <v>378</v>
      </c>
      <c r="BN27" s="118" t="s">
        <v>378</v>
      </c>
      <c r="BO27" s="118" t="s">
        <v>378</v>
      </c>
      <c r="BP27" s="117" t="s">
        <v>378</v>
      </c>
      <c r="BQ27" s="118" t="s">
        <v>378</v>
      </c>
      <c r="BR27" s="118" t="s">
        <v>378</v>
      </c>
      <c r="BS27" s="118" t="s">
        <v>378</v>
      </c>
      <c r="BT27" s="118" t="s">
        <v>378</v>
      </c>
      <c r="BU27" s="118" t="s">
        <v>378</v>
      </c>
      <c r="BV27" s="118" t="s">
        <v>378</v>
      </c>
      <c r="BW27" s="118" t="s">
        <v>378</v>
      </c>
      <c r="BX27" s="118" t="s">
        <v>378</v>
      </c>
      <c r="BY27" s="118" t="s">
        <v>378</v>
      </c>
      <c r="BZ27" s="118" t="s">
        <v>378</v>
      </c>
      <c r="CA27" s="119" t="s">
        <v>378</v>
      </c>
      <c r="CB27" s="118" t="s">
        <v>378</v>
      </c>
      <c r="CC27" s="118" t="s">
        <v>378</v>
      </c>
      <c r="CD27" s="118" t="s">
        <v>378</v>
      </c>
      <c r="CE27" s="118" t="s">
        <v>378</v>
      </c>
      <c r="CF27" s="119" t="s">
        <v>484</v>
      </c>
      <c r="CG27" s="117" t="s">
        <v>484</v>
      </c>
      <c r="CH27" s="118" t="s">
        <v>378</v>
      </c>
      <c r="CI27" s="118" t="s">
        <v>378</v>
      </c>
      <c r="CJ27" s="118" t="s">
        <v>378</v>
      </c>
      <c r="CK27" s="118" t="s">
        <v>378</v>
      </c>
      <c r="CL27" s="118" t="s">
        <v>378</v>
      </c>
      <c r="CM27" s="119" t="s">
        <v>378</v>
      </c>
      <c r="CN27" s="117" t="s">
        <v>484</v>
      </c>
      <c r="CO27" s="118" t="s">
        <v>378</v>
      </c>
      <c r="CP27" s="118" t="s">
        <v>378</v>
      </c>
      <c r="CQ27" s="118" t="s">
        <v>484</v>
      </c>
      <c r="CR27" s="118" t="s">
        <v>484</v>
      </c>
      <c r="CS27" s="118" t="s">
        <v>378</v>
      </c>
      <c r="CT27" s="118" t="s">
        <v>378</v>
      </c>
      <c r="CU27" s="118" t="s">
        <v>484</v>
      </c>
      <c r="CV27" s="118" t="s">
        <v>378</v>
      </c>
      <c r="CW27" s="119" t="s">
        <v>484</v>
      </c>
      <c r="CX27" s="117" t="s">
        <v>378</v>
      </c>
      <c r="CY27" s="118" t="s">
        <v>378</v>
      </c>
      <c r="CZ27" s="118" t="s">
        <v>378</v>
      </c>
      <c r="DA27" s="118" t="s">
        <v>378</v>
      </c>
      <c r="DB27" s="118" t="s">
        <v>378</v>
      </c>
      <c r="DC27" s="119" t="s">
        <v>378</v>
      </c>
      <c r="DD27" s="117" t="s">
        <v>378</v>
      </c>
      <c r="DE27" s="118" t="s">
        <v>378</v>
      </c>
      <c r="DF27" s="119" t="s">
        <v>378</v>
      </c>
      <c r="DG27" s="117" t="s">
        <v>484</v>
      </c>
      <c r="DH27" s="118" t="s">
        <v>378</v>
      </c>
      <c r="DI27" s="118" t="s">
        <v>378</v>
      </c>
      <c r="DJ27" s="119" t="s">
        <v>484</v>
      </c>
      <c r="DK27" s="117" t="s">
        <v>378</v>
      </c>
      <c r="DL27" s="118" t="s">
        <v>378</v>
      </c>
      <c r="DM27" s="118" t="s">
        <v>378</v>
      </c>
      <c r="DN27" s="118" t="s">
        <v>378</v>
      </c>
      <c r="DO27" s="119" t="s">
        <v>378</v>
      </c>
      <c r="DP27" s="117" t="s">
        <v>378</v>
      </c>
      <c r="DQ27" s="118" t="s">
        <v>378</v>
      </c>
      <c r="DR27" s="118" t="s">
        <v>378</v>
      </c>
      <c r="DS27" s="118" t="s">
        <v>378</v>
      </c>
      <c r="DT27" s="118" t="s">
        <v>378</v>
      </c>
      <c r="DU27" s="118" t="s">
        <v>378</v>
      </c>
      <c r="DV27" s="118" t="s">
        <v>378</v>
      </c>
      <c r="DW27" s="119" t="s">
        <v>378</v>
      </c>
      <c r="DX27" s="117" t="s">
        <v>378</v>
      </c>
      <c r="DY27" s="118" t="s">
        <v>378</v>
      </c>
      <c r="DZ27" s="118" t="s">
        <v>378</v>
      </c>
      <c r="EA27" s="118" t="s">
        <v>378</v>
      </c>
      <c r="EB27" s="119" t="s">
        <v>378</v>
      </c>
      <c r="EC27" s="117" t="s">
        <v>484</v>
      </c>
      <c r="ED27" s="118" t="s">
        <v>484</v>
      </c>
      <c r="EE27" s="118" t="s">
        <v>484</v>
      </c>
      <c r="EF27" s="119" t="s">
        <v>484</v>
      </c>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c r="HU27" s="141"/>
    </row>
    <row r="28" spans="1:229" s="111" customFormat="1" ht="32.25" customHeight="1" x14ac:dyDescent="0.75">
      <c r="A28" s="115" t="s">
        <v>124</v>
      </c>
      <c r="B28" s="115" t="s">
        <v>123</v>
      </c>
      <c r="C28" s="115" t="s">
        <v>9</v>
      </c>
      <c r="D28" s="115" t="s">
        <v>10</v>
      </c>
      <c r="E28" s="115" t="s">
        <v>15</v>
      </c>
      <c r="F28" s="117" t="s">
        <v>484</v>
      </c>
      <c r="G28" s="118" t="s">
        <v>378</v>
      </c>
      <c r="H28" s="118" t="s">
        <v>378</v>
      </c>
      <c r="I28" s="118" t="s">
        <v>378</v>
      </c>
      <c r="J28" s="118" t="s">
        <v>378</v>
      </c>
      <c r="K28" s="118" t="s">
        <v>378</v>
      </c>
      <c r="L28" s="118" t="s">
        <v>378</v>
      </c>
      <c r="M28" s="118" t="s">
        <v>378</v>
      </c>
      <c r="N28" s="118" t="s">
        <v>378</v>
      </c>
      <c r="O28" s="118" t="s">
        <v>378</v>
      </c>
      <c r="P28" s="118" t="s">
        <v>378</v>
      </c>
      <c r="Q28" s="118" t="s">
        <v>378</v>
      </c>
      <c r="R28" s="119" t="s">
        <v>378</v>
      </c>
      <c r="S28" s="117" t="s">
        <v>378</v>
      </c>
      <c r="T28" s="118" t="s">
        <v>378</v>
      </c>
      <c r="U28" s="118" t="s">
        <v>378</v>
      </c>
      <c r="V28" s="118" t="s">
        <v>378</v>
      </c>
      <c r="W28" s="119" t="s">
        <v>378</v>
      </c>
      <c r="X28" s="117" t="s">
        <v>378</v>
      </c>
      <c r="Y28" s="118" t="s">
        <v>484</v>
      </c>
      <c r="Z28" s="119" t="s">
        <v>484</v>
      </c>
      <c r="AA28" s="117" t="s">
        <v>378</v>
      </c>
      <c r="AB28" s="118" t="s">
        <v>378</v>
      </c>
      <c r="AC28" s="118" t="s">
        <v>378</v>
      </c>
      <c r="AD28" s="118" t="s">
        <v>378</v>
      </c>
      <c r="AE28" s="118" t="s">
        <v>378</v>
      </c>
      <c r="AF28" s="118" t="s">
        <v>378</v>
      </c>
      <c r="AG28" s="119" t="s">
        <v>484</v>
      </c>
      <c r="AH28" s="117" t="s">
        <v>378</v>
      </c>
      <c r="AI28" s="118" t="s">
        <v>378</v>
      </c>
      <c r="AJ28" s="118" t="s">
        <v>484</v>
      </c>
      <c r="AK28" s="118" t="s">
        <v>378</v>
      </c>
      <c r="AL28" s="118" t="s">
        <v>378</v>
      </c>
      <c r="AM28" s="118" t="s">
        <v>378</v>
      </c>
      <c r="AN28" s="118" t="s">
        <v>378</v>
      </c>
      <c r="AO28" s="118" t="s">
        <v>378</v>
      </c>
      <c r="AP28" s="119" t="s">
        <v>484</v>
      </c>
      <c r="AQ28" s="117" t="s">
        <v>378</v>
      </c>
      <c r="AR28" s="118" t="s">
        <v>378</v>
      </c>
      <c r="AS28" s="118" t="s">
        <v>378</v>
      </c>
      <c r="AT28" s="118" t="s">
        <v>378</v>
      </c>
      <c r="AU28" s="118" t="s">
        <v>378</v>
      </c>
      <c r="AV28" s="118" t="s">
        <v>378</v>
      </c>
      <c r="AW28" s="117" t="s">
        <v>378</v>
      </c>
      <c r="AX28" s="119" t="s">
        <v>378</v>
      </c>
      <c r="AY28" s="117" t="s">
        <v>378</v>
      </c>
      <c r="AZ28" s="118" t="s">
        <v>378</v>
      </c>
      <c r="BA28" s="118" t="s">
        <v>378</v>
      </c>
      <c r="BB28" s="118" t="s">
        <v>484</v>
      </c>
      <c r="BC28" s="119" t="s">
        <v>378</v>
      </c>
      <c r="BD28" s="118" t="s">
        <v>378</v>
      </c>
      <c r="BE28" s="118" t="s">
        <v>378</v>
      </c>
      <c r="BF28" s="118" t="s">
        <v>378</v>
      </c>
      <c r="BG28" s="118" t="s">
        <v>378</v>
      </c>
      <c r="BH28" s="118" t="s">
        <v>378</v>
      </c>
      <c r="BI28" s="118" t="s">
        <v>378</v>
      </c>
      <c r="BJ28" s="117" t="s">
        <v>484</v>
      </c>
      <c r="BK28" s="118" t="s">
        <v>378</v>
      </c>
      <c r="BL28" s="118" t="s">
        <v>378</v>
      </c>
      <c r="BM28" s="118" t="s">
        <v>378</v>
      </c>
      <c r="BN28" s="118" t="s">
        <v>378</v>
      </c>
      <c r="BO28" s="118" t="s">
        <v>378</v>
      </c>
      <c r="BP28" s="117" t="s">
        <v>378</v>
      </c>
      <c r="BQ28" s="118" t="s">
        <v>378</v>
      </c>
      <c r="BR28" s="118" t="s">
        <v>378</v>
      </c>
      <c r="BS28" s="118" t="s">
        <v>378</v>
      </c>
      <c r="BT28" s="118" t="s">
        <v>378</v>
      </c>
      <c r="BU28" s="118" t="s">
        <v>378</v>
      </c>
      <c r="BV28" s="118" t="s">
        <v>378</v>
      </c>
      <c r="BW28" s="118" t="s">
        <v>378</v>
      </c>
      <c r="BX28" s="118" t="s">
        <v>378</v>
      </c>
      <c r="BY28" s="118" t="s">
        <v>378</v>
      </c>
      <c r="BZ28" s="118" t="s">
        <v>378</v>
      </c>
      <c r="CA28" s="119" t="s">
        <v>378</v>
      </c>
      <c r="CB28" s="118" t="s">
        <v>378</v>
      </c>
      <c r="CC28" s="118" t="s">
        <v>378</v>
      </c>
      <c r="CD28" s="118" t="s">
        <v>378</v>
      </c>
      <c r="CE28" s="118" t="s">
        <v>378</v>
      </c>
      <c r="CF28" s="119" t="s">
        <v>484</v>
      </c>
      <c r="CG28" s="117" t="s">
        <v>484</v>
      </c>
      <c r="CH28" s="118" t="s">
        <v>378</v>
      </c>
      <c r="CI28" s="118" t="s">
        <v>378</v>
      </c>
      <c r="CJ28" s="118" t="s">
        <v>378</v>
      </c>
      <c r="CK28" s="118" t="s">
        <v>378</v>
      </c>
      <c r="CL28" s="118" t="s">
        <v>378</v>
      </c>
      <c r="CM28" s="119" t="s">
        <v>378</v>
      </c>
      <c r="CN28" s="117" t="s">
        <v>484</v>
      </c>
      <c r="CO28" s="118" t="s">
        <v>378</v>
      </c>
      <c r="CP28" s="118" t="s">
        <v>378</v>
      </c>
      <c r="CQ28" s="118" t="s">
        <v>484</v>
      </c>
      <c r="CR28" s="118" t="s">
        <v>378</v>
      </c>
      <c r="CS28" s="118" t="s">
        <v>378</v>
      </c>
      <c r="CT28" s="118" t="s">
        <v>378</v>
      </c>
      <c r="CU28" s="118" t="s">
        <v>378</v>
      </c>
      <c r="CV28" s="118" t="s">
        <v>378</v>
      </c>
      <c r="CW28" s="119" t="s">
        <v>484</v>
      </c>
      <c r="CX28" s="117" t="s">
        <v>378</v>
      </c>
      <c r="CY28" s="118" t="s">
        <v>378</v>
      </c>
      <c r="CZ28" s="118" t="s">
        <v>378</v>
      </c>
      <c r="DA28" s="118" t="s">
        <v>378</v>
      </c>
      <c r="DB28" s="118" t="s">
        <v>378</v>
      </c>
      <c r="DC28" s="119" t="s">
        <v>378</v>
      </c>
      <c r="DD28" s="117" t="s">
        <v>378</v>
      </c>
      <c r="DE28" s="118" t="s">
        <v>378</v>
      </c>
      <c r="DF28" s="119" t="s">
        <v>378</v>
      </c>
      <c r="DG28" s="117" t="s">
        <v>378</v>
      </c>
      <c r="DH28" s="118" t="s">
        <v>378</v>
      </c>
      <c r="DI28" s="118" t="s">
        <v>378</v>
      </c>
      <c r="DJ28" s="119" t="s">
        <v>484</v>
      </c>
      <c r="DK28" s="117" t="s">
        <v>378</v>
      </c>
      <c r="DL28" s="118" t="s">
        <v>378</v>
      </c>
      <c r="DM28" s="118" t="s">
        <v>378</v>
      </c>
      <c r="DN28" s="118" t="s">
        <v>378</v>
      </c>
      <c r="DO28" s="119" t="s">
        <v>378</v>
      </c>
      <c r="DP28" s="117" t="s">
        <v>378</v>
      </c>
      <c r="DQ28" s="118" t="s">
        <v>378</v>
      </c>
      <c r="DR28" s="118" t="s">
        <v>378</v>
      </c>
      <c r="DS28" s="118" t="s">
        <v>378</v>
      </c>
      <c r="DT28" s="118" t="s">
        <v>378</v>
      </c>
      <c r="DU28" s="118" t="s">
        <v>378</v>
      </c>
      <c r="DV28" s="118" t="s">
        <v>378</v>
      </c>
      <c r="DW28" s="119" t="s">
        <v>378</v>
      </c>
      <c r="DX28" s="117" t="s">
        <v>378</v>
      </c>
      <c r="DY28" s="118" t="s">
        <v>378</v>
      </c>
      <c r="DZ28" s="118" t="s">
        <v>378</v>
      </c>
      <c r="EA28" s="118" t="s">
        <v>378</v>
      </c>
      <c r="EB28" s="119" t="s">
        <v>378</v>
      </c>
      <c r="EC28" s="134" t="s">
        <v>527</v>
      </c>
      <c r="ED28" s="118" t="s">
        <v>484</v>
      </c>
      <c r="EE28" s="118" t="s">
        <v>484</v>
      </c>
      <c r="EF28" s="135" t="s">
        <v>527</v>
      </c>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row>
    <row r="29" spans="1:229" s="111" customFormat="1" ht="43.5" customHeight="1" x14ac:dyDescent="0.75">
      <c r="A29" s="115" t="s">
        <v>127</v>
      </c>
      <c r="B29" s="115" t="s">
        <v>126</v>
      </c>
      <c r="C29" s="115" t="s">
        <v>9</v>
      </c>
      <c r="D29" s="115" t="s">
        <v>10</v>
      </c>
      <c r="E29" s="115" t="s">
        <v>15</v>
      </c>
      <c r="F29" s="117" t="s">
        <v>484</v>
      </c>
      <c r="G29" s="118" t="s">
        <v>378</v>
      </c>
      <c r="H29" s="118" t="s">
        <v>378</v>
      </c>
      <c r="I29" s="118" t="s">
        <v>378</v>
      </c>
      <c r="J29" s="118" t="s">
        <v>378</v>
      </c>
      <c r="K29" s="118" t="s">
        <v>378</v>
      </c>
      <c r="L29" s="118" t="s">
        <v>378</v>
      </c>
      <c r="M29" s="118" t="s">
        <v>378</v>
      </c>
      <c r="N29" s="118" t="s">
        <v>378</v>
      </c>
      <c r="O29" s="118" t="s">
        <v>378</v>
      </c>
      <c r="P29" s="118" t="s">
        <v>378</v>
      </c>
      <c r="Q29" s="118" t="s">
        <v>378</v>
      </c>
      <c r="R29" s="119" t="s">
        <v>378</v>
      </c>
      <c r="S29" s="117" t="s">
        <v>378</v>
      </c>
      <c r="T29" s="118" t="s">
        <v>378</v>
      </c>
      <c r="U29" s="118" t="s">
        <v>378</v>
      </c>
      <c r="V29" s="118" t="s">
        <v>378</v>
      </c>
      <c r="W29" s="119" t="s">
        <v>378</v>
      </c>
      <c r="X29" s="117" t="s">
        <v>378</v>
      </c>
      <c r="Y29" s="118" t="s">
        <v>484</v>
      </c>
      <c r="Z29" s="119" t="s">
        <v>484</v>
      </c>
      <c r="AA29" s="117" t="s">
        <v>378</v>
      </c>
      <c r="AB29" s="118" t="s">
        <v>378</v>
      </c>
      <c r="AC29" s="118" t="s">
        <v>378</v>
      </c>
      <c r="AD29" s="118" t="s">
        <v>378</v>
      </c>
      <c r="AE29" s="118" t="s">
        <v>378</v>
      </c>
      <c r="AF29" s="118" t="s">
        <v>378</v>
      </c>
      <c r="AG29" s="119" t="s">
        <v>484</v>
      </c>
      <c r="AH29" s="117" t="s">
        <v>378</v>
      </c>
      <c r="AI29" s="118" t="s">
        <v>378</v>
      </c>
      <c r="AJ29" s="118" t="s">
        <v>484</v>
      </c>
      <c r="AK29" s="118" t="s">
        <v>484</v>
      </c>
      <c r="AL29" s="118" t="s">
        <v>378</v>
      </c>
      <c r="AM29" s="118" t="s">
        <v>378</v>
      </c>
      <c r="AN29" s="118" t="s">
        <v>378</v>
      </c>
      <c r="AO29" s="118" t="s">
        <v>378</v>
      </c>
      <c r="AP29" s="119" t="s">
        <v>484</v>
      </c>
      <c r="AQ29" s="117" t="s">
        <v>378</v>
      </c>
      <c r="AR29" s="118" t="s">
        <v>378</v>
      </c>
      <c r="AS29" s="118" t="s">
        <v>378</v>
      </c>
      <c r="AT29" s="118" t="s">
        <v>378</v>
      </c>
      <c r="AU29" s="118" t="s">
        <v>378</v>
      </c>
      <c r="AV29" s="118" t="s">
        <v>378</v>
      </c>
      <c r="AW29" s="117" t="s">
        <v>378</v>
      </c>
      <c r="AX29" s="119" t="s">
        <v>378</v>
      </c>
      <c r="AY29" s="117" t="s">
        <v>378</v>
      </c>
      <c r="AZ29" s="118" t="s">
        <v>378</v>
      </c>
      <c r="BA29" s="118" t="s">
        <v>378</v>
      </c>
      <c r="BB29" s="118" t="s">
        <v>484</v>
      </c>
      <c r="BC29" s="119" t="s">
        <v>378</v>
      </c>
      <c r="BD29" s="118" t="s">
        <v>378</v>
      </c>
      <c r="BE29" s="118" t="s">
        <v>378</v>
      </c>
      <c r="BF29" s="118" t="s">
        <v>378</v>
      </c>
      <c r="BG29" s="118" t="s">
        <v>378</v>
      </c>
      <c r="BH29" s="118" t="s">
        <v>378</v>
      </c>
      <c r="BI29" s="118" t="s">
        <v>378</v>
      </c>
      <c r="BJ29" s="117" t="s">
        <v>484</v>
      </c>
      <c r="BK29" s="118" t="s">
        <v>378</v>
      </c>
      <c r="BL29" s="118" t="s">
        <v>378</v>
      </c>
      <c r="BM29" s="118" t="s">
        <v>378</v>
      </c>
      <c r="BN29" s="118" t="s">
        <v>378</v>
      </c>
      <c r="BO29" s="118" t="s">
        <v>378</v>
      </c>
      <c r="BP29" s="117" t="s">
        <v>378</v>
      </c>
      <c r="BQ29" s="118" t="s">
        <v>378</v>
      </c>
      <c r="BR29" s="118" t="s">
        <v>378</v>
      </c>
      <c r="BS29" s="118" t="s">
        <v>378</v>
      </c>
      <c r="BT29" s="118" t="s">
        <v>378</v>
      </c>
      <c r="BU29" s="118" t="s">
        <v>378</v>
      </c>
      <c r="BV29" s="118" t="s">
        <v>378</v>
      </c>
      <c r="BW29" s="118" t="s">
        <v>378</v>
      </c>
      <c r="BX29" s="118" t="s">
        <v>378</v>
      </c>
      <c r="BY29" s="118" t="s">
        <v>378</v>
      </c>
      <c r="BZ29" s="118" t="s">
        <v>378</v>
      </c>
      <c r="CA29" s="119" t="s">
        <v>378</v>
      </c>
      <c r="CB29" s="118" t="s">
        <v>378</v>
      </c>
      <c r="CC29" s="118" t="s">
        <v>378</v>
      </c>
      <c r="CD29" s="118" t="s">
        <v>378</v>
      </c>
      <c r="CE29" s="118" t="s">
        <v>378</v>
      </c>
      <c r="CF29" s="119" t="s">
        <v>484</v>
      </c>
      <c r="CG29" s="117" t="s">
        <v>484</v>
      </c>
      <c r="CH29" s="118" t="s">
        <v>378</v>
      </c>
      <c r="CI29" s="118" t="s">
        <v>378</v>
      </c>
      <c r="CJ29" s="118" t="s">
        <v>378</v>
      </c>
      <c r="CK29" s="118" t="s">
        <v>378</v>
      </c>
      <c r="CL29" s="118" t="s">
        <v>378</v>
      </c>
      <c r="CM29" s="119" t="s">
        <v>378</v>
      </c>
      <c r="CN29" s="117" t="s">
        <v>484</v>
      </c>
      <c r="CO29" s="118" t="s">
        <v>378</v>
      </c>
      <c r="CP29" s="118" t="s">
        <v>378</v>
      </c>
      <c r="CQ29" s="118" t="s">
        <v>484</v>
      </c>
      <c r="CR29" s="118" t="s">
        <v>484</v>
      </c>
      <c r="CS29" s="118" t="s">
        <v>378</v>
      </c>
      <c r="CT29" s="118" t="s">
        <v>378</v>
      </c>
      <c r="CU29" s="118" t="s">
        <v>378</v>
      </c>
      <c r="CV29" s="118" t="s">
        <v>378</v>
      </c>
      <c r="CW29" s="119" t="s">
        <v>484</v>
      </c>
      <c r="CX29" s="117" t="s">
        <v>378</v>
      </c>
      <c r="CY29" s="118" t="s">
        <v>378</v>
      </c>
      <c r="CZ29" s="118" t="s">
        <v>378</v>
      </c>
      <c r="DA29" s="118" t="s">
        <v>378</v>
      </c>
      <c r="DB29" s="118" t="s">
        <v>378</v>
      </c>
      <c r="DC29" s="119" t="s">
        <v>378</v>
      </c>
      <c r="DD29" s="117" t="s">
        <v>378</v>
      </c>
      <c r="DE29" s="118" t="s">
        <v>378</v>
      </c>
      <c r="DF29" s="119" t="s">
        <v>378</v>
      </c>
      <c r="DG29" s="117" t="s">
        <v>378</v>
      </c>
      <c r="DH29" s="118" t="s">
        <v>378</v>
      </c>
      <c r="DI29" s="118" t="s">
        <v>378</v>
      </c>
      <c r="DJ29" s="119" t="s">
        <v>484</v>
      </c>
      <c r="DK29" s="117" t="s">
        <v>378</v>
      </c>
      <c r="DL29" s="118" t="s">
        <v>378</v>
      </c>
      <c r="DM29" s="118" t="s">
        <v>378</v>
      </c>
      <c r="DN29" s="118" t="s">
        <v>378</v>
      </c>
      <c r="DO29" s="119" t="s">
        <v>378</v>
      </c>
      <c r="DP29" s="117" t="s">
        <v>378</v>
      </c>
      <c r="DQ29" s="118" t="s">
        <v>378</v>
      </c>
      <c r="DR29" s="118" t="s">
        <v>378</v>
      </c>
      <c r="DS29" s="118" t="s">
        <v>378</v>
      </c>
      <c r="DT29" s="118" t="s">
        <v>378</v>
      </c>
      <c r="DU29" s="118" t="s">
        <v>378</v>
      </c>
      <c r="DV29" s="118" t="s">
        <v>378</v>
      </c>
      <c r="DW29" s="119" t="s">
        <v>378</v>
      </c>
      <c r="DX29" s="117" t="s">
        <v>378</v>
      </c>
      <c r="DY29" s="118" t="s">
        <v>378</v>
      </c>
      <c r="DZ29" s="118" t="s">
        <v>378</v>
      </c>
      <c r="EA29" s="118" t="s">
        <v>378</v>
      </c>
      <c r="EB29" s="119" t="s">
        <v>378</v>
      </c>
      <c r="EC29" s="117" t="s">
        <v>484</v>
      </c>
      <c r="ED29" s="118" t="s">
        <v>484</v>
      </c>
      <c r="EE29" s="118" t="s">
        <v>484</v>
      </c>
      <c r="EF29" s="119" t="s">
        <v>484</v>
      </c>
      <c r="EG29" s="141"/>
      <c r="EH29" s="141"/>
      <c r="EI29" s="141"/>
      <c r="EJ29" s="141"/>
      <c r="EK29" s="141"/>
      <c r="EL29" s="141"/>
      <c r="EM29" s="141"/>
      <c r="EN29" s="141"/>
      <c r="EO29" s="141"/>
      <c r="EP29" s="141"/>
      <c r="EQ29" s="141"/>
      <c r="ER29" s="141"/>
      <c r="ES29" s="141"/>
      <c r="ET29" s="141"/>
      <c r="EU29" s="141"/>
      <c r="EV29" s="141"/>
      <c r="EW29" s="141"/>
      <c r="EX29" s="141"/>
      <c r="EY29" s="141"/>
      <c r="EZ29" s="141"/>
      <c r="FA29" s="141"/>
      <c r="FB29" s="141"/>
      <c r="FC29" s="141"/>
      <c r="FD29" s="141"/>
      <c r="FE29" s="141"/>
      <c r="FF29" s="141"/>
      <c r="FG29" s="141"/>
      <c r="FH29" s="141"/>
      <c r="FI29" s="141"/>
      <c r="FJ29" s="141"/>
      <c r="FK29" s="141"/>
      <c r="FL29" s="141"/>
      <c r="FM29" s="141"/>
      <c r="FN29" s="141"/>
      <c r="FO29" s="141"/>
      <c r="FP29" s="141"/>
      <c r="FQ29" s="141"/>
      <c r="FR29" s="141"/>
      <c r="FS29" s="141"/>
      <c r="FT29" s="141"/>
      <c r="FU29" s="141"/>
      <c r="FV29" s="141"/>
      <c r="FW29" s="141"/>
      <c r="FX29" s="141"/>
      <c r="FY29" s="141"/>
      <c r="FZ29" s="141"/>
      <c r="GA29" s="141"/>
      <c r="GB29" s="141"/>
      <c r="GC29" s="141"/>
      <c r="GD29" s="141"/>
      <c r="GE29" s="141"/>
      <c r="GF29" s="141"/>
      <c r="GG29" s="141"/>
      <c r="GH29" s="141"/>
      <c r="GI29" s="141"/>
      <c r="GJ29" s="141"/>
      <c r="GK29" s="141"/>
      <c r="GL29" s="141"/>
      <c r="GM29" s="141"/>
      <c r="GN29" s="141"/>
      <c r="GO29" s="141"/>
      <c r="GP29" s="141"/>
      <c r="GQ29" s="141"/>
      <c r="GR29" s="141"/>
      <c r="GS29" s="141"/>
      <c r="GT29" s="141"/>
      <c r="GU29" s="141"/>
      <c r="GV29" s="141"/>
      <c r="GW29" s="141"/>
      <c r="GX29" s="141"/>
      <c r="GY29" s="141"/>
      <c r="GZ29" s="141"/>
      <c r="HA29" s="141"/>
      <c r="HB29" s="141"/>
      <c r="HC29" s="141"/>
      <c r="HD29" s="141"/>
      <c r="HE29" s="141"/>
      <c r="HF29" s="141"/>
      <c r="HG29" s="141"/>
      <c r="HH29" s="141"/>
      <c r="HI29" s="141"/>
      <c r="HJ29" s="141"/>
      <c r="HK29" s="141"/>
      <c r="HL29" s="141"/>
      <c r="HM29" s="141"/>
      <c r="HN29" s="141"/>
      <c r="HO29" s="141"/>
      <c r="HP29" s="141"/>
      <c r="HQ29" s="141"/>
      <c r="HR29" s="141"/>
      <c r="HS29" s="141"/>
      <c r="HT29" s="141"/>
      <c r="HU29" s="141"/>
    </row>
    <row r="30" spans="1:229" s="111" customFormat="1" ht="43.5" customHeight="1" x14ac:dyDescent="0.75">
      <c r="A30" s="115" t="s">
        <v>129</v>
      </c>
      <c r="B30" s="115" t="s">
        <v>388</v>
      </c>
      <c r="C30" s="115" t="s">
        <v>9</v>
      </c>
      <c r="D30" s="115" t="s">
        <v>10</v>
      </c>
      <c r="E30" s="115" t="s">
        <v>15</v>
      </c>
      <c r="F30" s="117" t="s">
        <v>484</v>
      </c>
      <c r="G30" s="118" t="s">
        <v>484</v>
      </c>
      <c r="H30" s="118" t="s">
        <v>378</v>
      </c>
      <c r="I30" s="118" t="s">
        <v>378</v>
      </c>
      <c r="J30" s="118" t="s">
        <v>378</v>
      </c>
      <c r="K30" s="118" t="s">
        <v>378</v>
      </c>
      <c r="L30" s="118" t="s">
        <v>378</v>
      </c>
      <c r="M30" s="118" t="s">
        <v>378</v>
      </c>
      <c r="N30" s="118" t="s">
        <v>378</v>
      </c>
      <c r="O30" s="118" t="s">
        <v>378</v>
      </c>
      <c r="P30" s="118" t="s">
        <v>378</v>
      </c>
      <c r="Q30" s="118" t="s">
        <v>378</v>
      </c>
      <c r="R30" s="119" t="s">
        <v>378</v>
      </c>
      <c r="S30" s="117" t="s">
        <v>378</v>
      </c>
      <c r="T30" s="118" t="s">
        <v>378</v>
      </c>
      <c r="U30" s="118" t="s">
        <v>378</v>
      </c>
      <c r="V30" s="118" t="s">
        <v>378</v>
      </c>
      <c r="W30" s="119" t="s">
        <v>378</v>
      </c>
      <c r="X30" s="117" t="s">
        <v>484</v>
      </c>
      <c r="Y30" s="118" t="s">
        <v>484</v>
      </c>
      <c r="Z30" s="119" t="s">
        <v>484</v>
      </c>
      <c r="AA30" s="117" t="s">
        <v>378</v>
      </c>
      <c r="AB30" s="118" t="s">
        <v>378</v>
      </c>
      <c r="AC30" s="118" t="s">
        <v>378</v>
      </c>
      <c r="AD30" s="118" t="s">
        <v>378</v>
      </c>
      <c r="AE30" s="118" t="s">
        <v>378</v>
      </c>
      <c r="AF30" s="118" t="s">
        <v>378</v>
      </c>
      <c r="AG30" s="119" t="s">
        <v>484</v>
      </c>
      <c r="AH30" s="117" t="s">
        <v>378</v>
      </c>
      <c r="AI30" s="118" t="s">
        <v>378</v>
      </c>
      <c r="AJ30" s="118" t="s">
        <v>484</v>
      </c>
      <c r="AK30" s="118" t="s">
        <v>484</v>
      </c>
      <c r="AL30" s="118" t="s">
        <v>484</v>
      </c>
      <c r="AM30" s="118" t="s">
        <v>378</v>
      </c>
      <c r="AN30" s="118" t="s">
        <v>484</v>
      </c>
      <c r="AO30" s="118" t="s">
        <v>378</v>
      </c>
      <c r="AP30" s="119" t="s">
        <v>484</v>
      </c>
      <c r="AQ30" s="117" t="s">
        <v>484</v>
      </c>
      <c r="AR30" s="118" t="s">
        <v>378</v>
      </c>
      <c r="AS30" s="118" t="s">
        <v>378</v>
      </c>
      <c r="AT30" s="118" t="s">
        <v>378</v>
      </c>
      <c r="AU30" s="118" t="s">
        <v>378</v>
      </c>
      <c r="AV30" s="118" t="s">
        <v>378</v>
      </c>
      <c r="AW30" s="117" t="s">
        <v>378</v>
      </c>
      <c r="AX30" s="119" t="s">
        <v>378</v>
      </c>
      <c r="AY30" s="117" t="s">
        <v>378</v>
      </c>
      <c r="AZ30" s="118" t="s">
        <v>484</v>
      </c>
      <c r="BA30" s="118" t="s">
        <v>378</v>
      </c>
      <c r="BB30" s="118" t="s">
        <v>484</v>
      </c>
      <c r="BC30" s="119" t="s">
        <v>378</v>
      </c>
      <c r="BD30" s="118" t="s">
        <v>378</v>
      </c>
      <c r="BE30" s="118" t="s">
        <v>378</v>
      </c>
      <c r="BF30" s="118" t="s">
        <v>378</v>
      </c>
      <c r="BG30" s="118" t="s">
        <v>378</v>
      </c>
      <c r="BH30" s="118" t="s">
        <v>378</v>
      </c>
      <c r="BI30" s="118" t="s">
        <v>378</v>
      </c>
      <c r="BJ30" s="117" t="s">
        <v>484</v>
      </c>
      <c r="BK30" s="118" t="s">
        <v>484</v>
      </c>
      <c r="BL30" s="118" t="s">
        <v>378</v>
      </c>
      <c r="BM30" s="118" t="s">
        <v>378</v>
      </c>
      <c r="BN30" s="118" t="s">
        <v>378</v>
      </c>
      <c r="BO30" s="118" t="s">
        <v>378</v>
      </c>
      <c r="BP30" s="117" t="s">
        <v>378</v>
      </c>
      <c r="BQ30" s="118" t="s">
        <v>378</v>
      </c>
      <c r="BR30" s="118" t="s">
        <v>378</v>
      </c>
      <c r="BS30" s="118" t="s">
        <v>378</v>
      </c>
      <c r="BT30" s="118" t="s">
        <v>378</v>
      </c>
      <c r="BU30" s="118" t="s">
        <v>378</v>
      </c>
      <c r="BV30" s="118" t="s">
        <v>378</v>
      </c>
      <c r="BW30" s="118" t="s">
        <v>378</v>
      </c>
      <c r="BX30" s="118" t="s">
        <v>378</v>
      </c>
      <c r="BY30" s="118" t="s">
        <v>378</v>
      </c>
      <c r="BZ30" s="118" t="s">
        <v>378</v>
      </c>
      <c r="CA30" s="119" t="s">
        <v>378</v>
      </c>
      <c r="CB30" s="118" t="s">
        <v>378</v>
      </c>
      <c r="CC30" s="118" t="s">
        <v>378</v>
      </c>
      <c r="CD30" s="118" t="s">
        <v>378</v>
      </c>
      <c r="CE30" s="118" t="s">
        <v>484</v>
      </c>
      <c r="CF30" s="119" t="s">
        <v>484</v>
      </c>
      <c r="CG30" s="117" t="s">
        <v>484</v>
      </c>
      <c r="CH30" s="118" t="s">
        <v>378</v>
      </c>
      <c r="CI30" s="118" t="s">
        <v>378</v>
      </c>
      <c r="CJ30" s="118" t="s">
        <v>378</v>
      </c>
      <c r="CK30" s="118" t="s">
        <v>378</v>
      </c>
      <c r="CL30" s="118" t="s">
        <v>378</v>
      </c>
      <c r="CM30" s="119" t="s">
        <v>378</v>
      </c>
      <c r="CN30" s="117" t="s">
        <v>484</v>
      </c>
      <c r="CO30" s="118" t="s">
        <v>378</v>
      </c>
      <c r="CP30" s="118" t="s">
        <v>378</v>
      </c>
      <c r="CQ30" s="118" t="s">
        <v>484</v>
      </c>
      <c r="CR30" s="118" t="s">
        <v>484</v>
      </c>
      <c r="CS30" s="118" t="s">
        <v>484</v>
      </c>
      <c r="CT30" s="118" t="s">
        <v>378</v>
      </c>
      <c r="CU30" s="118" t="s">
        <v>484</v>
      </c>
      <c r="CV30" s="118" t="s">
        <v>378</v>
      </c>
      <c r="CW30" s="119" t="s">
        <v>484</v>
      </c>
      <c r="CX30" s="117" t="s">
        <v>484</v>
      </c>
      <c r="CY30" s="118" t="s">
        <v>378</v>
      </c>
      <c r="CZ30" s="118" t="s">
        <v>378</v>
      </c>
      <c r="DA30" s="118" t="s">
        <v>378</v>
      </c>
      <c r="DB30" s="118" t="s">
        <v>378</v>
      </c>
      <c r="DC30" s="119" t="s">
        <v>378</v>
      </c>
      <c r="DD30" s="117" t="s">
        <v>378</v>
      </c>
      <c r="DE30" s="118" t="s">
        <v>378</v>
      </c>
      <c r="DF30" s="119" t="s">
        <v>378</v>
      </c>
      <c r="DG30" s="117" t="s">
        <v>484</v>
      </c>
      <c r="DH30" s="118" t="s">
        <v>378</v>
      </c>
      <c r="DI30" s="118" t="s">
        <v>378</v>
      </c>
      <c r="DJ30" s="119" t="s">
        <v>484</v>
      </c>
      <c r="DK30" s="117" t="s">
        <v>378</v>
      </c>
      <c r="DL30" s="118" t="s">
        <v>378</v>
      </c>
      <c r="DM30" s="118" t="s">
        <v>378</v>
      </c>
      <c r="DN30" s="118" t="s">
        <v>378</v>
      </c>
      <c r="DO30" s="119" t="s">
        <v>378</v>
      </c>
      <c r="DP30" s="117" t="s">
        <v>378</v>
      </c>
      <c r="DQ30" s="118" t="s">
        <v>378</v>
      </c>
      <c r="DR30" s="118" t="s">
        <v>378</v>
      </c>
      <c r="DS30" s="118" t="s">
        <v>378</v>
      </c>
      <c r="DT30" s="118" t="s">
        <v>378</v>
      </c>
      <c r="DU30" s="118" t="s">
        <v>378</v>
      </c>
      <c r="DV30" s="118" t="s">
        <v>378</v>
      </c>
      <c r="DW30" s="119" t="s">
        <v>378</v>
      </c>
      <c r="DX30" s="117" t="s">
        <v>378</v>
      </c>
      <c r="DY30" s="118" t="s">
        <v>378</v>
      </c>
      <c r="DZ30" s="118" t="s">
        <v>378</v>
      </c>
      <c r="EA30" s="118" t="s">
        <v>378</v>
      </c>
      <c r="EB30" s="119" t="s">
        <v>378</v>
      </c>
      <c r="EC30" s="117" t="s">
        <v>484</v>
      </c>
      <c r="ED30" s="118" t="s">
        <v>484</v>
      </c>
      <c r="EE30" s="118" t="s">
        <v>484</v>
      </c>
      <c r="EF30" s="119" t="s">
        <v>484</v>
      </c>
      <c r="EG30" s="141"/>
      <c r="EH30" s="141"/>
      <c r="EI30" s="141"/>
      <c r="EJ30" s="141"/>
      <c r="EK30" s="141"/>
      <c r="EL30" s="141"/>
      <c r="EM30" s="141"/>
      <c r="EN30" s="141"/>
      <c r="EO30" s="141"/>
      <c r="EP30" s="141"/>
      <c r="EQ30" s="141"/>
      <c r="ER30" s="141"/>
      <c r="ES30" s="141"/>
      <c r="ET30" s="141"/>
      <c r="EU30" s="141"/>
      <c r="EV30" s="141"/>
      <c r="EW30" s="141"/>
      <c r="EX30" s="141"/>
      <c r="EY30" s="141"/>
      <c r="EZ30" s="141"/>
      <c r="FA30" s="141"/>
      <c r="FB30" s="141"/>
      <c r="FC30" s="141"/>
      <c r="FD30" s="141"/>
      <c r="FE30" s="141"/>
      <c r="FF30" s="141"/>
      <c r="FG30" s="141"/>
      <c r="FH30" s="141"/>
      <c r="FI30" s="141"/>
      <c r="FJ30" s="141"/>
      <c r="FK30" s="141"/>
      <c r="FL30" s="141"/>
      <c r="FM30" s="141"/>
      <c r="FN30" s="141"/>
      <c r="FO30" s="141"/>
      <c r="FP30" s="141"/>
      <c r="FQ30" s="141"/>
      <c r="FR30" s="141"/>
      <c r="FS30" s="141"/>
      <c r="FT30" s="141"/>
      <c r="FU30" s="141"/>
      <c r="FV30" s="141"/>
      <c r="FW30" s="141"/>
      <c r="FX30" s="141"/>
      <c r="FY30" s="141"/>
      <c r="FZ30" s="141"/>
      <c r="GA30" s="141"/>
      <c r="GB30" s="141"/>
      <c r="GC30" s="141"/>
      <c r="GD30" s="141"/>
      <c r="GE30" s="141"/>
      <c r="GF30" s="141"/>
      <c r="GG30" s="141"/>
      <c r="GH30" s="141"/>
      <c r="GI30" s="141"/>
      <c r="GJ30" s="141"/>
      <c r="GK30" s="141"/>
      <c r="GL30" s="141"/>
      <c r="GM30" s="141"/>
      <c r="GN30" s="141"/>
      <c r="GO30" s="141"/>
      <c r="GP30" s="141"/>
      <c r="GQ30" s="141"/>
      <c r="GR30" s="141"/>
      <c r="GS30" s="141"/>
      <c r="GT30" s="141"/>
      <c r="GU30" s="141"/>
      <c r="GV30" s="141"/>
      <c r="GW30" s="141"/>
      <c r="GX30" s="141"/>
      <c r="GY30" s="141"/>
      <c r="GZ30" s="141"/>
      <c r="HA30" s="141"/>
      <c r="HB30" s="141"/>
      <c r="HC30" s="141"/>
      <c r="HD30" s="141"/>
      <c r="HE30" s="141"/>
      <c r="HF30" s="141"/>
      <c r="HG30" s="141"/>
      <c r="HH30" s="141"/>
      <c r="HI30" s="141"/>
      <c r="HJ30" s="141"/>
      <c r="HK30" s="141"/>
      <c r="HL30" s="141"/>
      <c r="HM30" s="141"/>
      <c r="HN30" s="141"/>
      <c r="HO30" s="141"/>
      <c r="HP30" s="141"/>
      <c r="HQ30" s="141"/>
      <c r="HR30" s="141"/>
      <c r="HS30" s="141"/>
      <c r="HT30" s="141"/>
      <c r="HU30" s="141"/>
    </row>
    <row r="31" spans="1:229" s="111" customFormat="1" ht="43.5" customHeight="1" x14ac:dyDescent="0.75">
      <c r="A31" s="115" t="s">
        <v>132</v>
      </c>
      <c r="B31" s="115" t="s">
        <v>131</v>
      </c>
      <c r="C31" s="115" t="s">
        <v>9</v>
      </c>
      <c r="D31" s="115" t="s">
        <v>10</v>
      </c>
      <c r="E31" s="115" t="s">
        <v>15</v>
      </c>
      <c r="F31" s="117" t="s">
        <v>484</v>
      </c>
      <c r="G31" s="118" t="s">
        <v>378</v>
      </c>
      <c r="H31" s="118" t="s">
        <v>378</v>
      </c>
      <c r="I31" s="118" t="s">
        <v>378</v>
      </c>
      <c r="J31" s="118" t="s">
        <v>378</v>
      </c>
      <c r="K31" s="118" t="s">
        <v>378</v>
      </c>
      <c r="L31" s="118" t="s">
        <v>378</v>
      </c>
      <c r="M31" s="118" t="s">
        <v>378</v>
      </c>
      <c r="N31" s="118" t="s">
        <v>378</v>
      </c>
      <c r="O31" s="118" t="s">
        <v>378</v>
      </c>
      <c r="P31" s="118" t="s">
        <v>378</v>
      </c>
      <c r="Q31" s="118" t="s">
        <v>378</v>
      </c>
      <c r="R31" s="119" t="s">
        <v>378</v>
      </c>
      <c r="S31" s="117" t="s">
        <v>378</v>
      </c>
      <c r="T31" s="118" t="s">
        <v>378</v>
      </c>
      <c r="U31" s="118" t="s">
        <v>378</v>
      </c>
      <c r="V31" s="118" t="s">
        <v>378</v>
      </c>
      <c r="W31" s="119" t="s">
        <v>378</v>
      </c>
      <c r="X31" s="117" t="s">
        <v>378</v>
      </c>
      <c r="Y31" s="118" t="s">
        <v>484</v>
      </c>
      <c r="Z31" s="119" t="s">
        <v>484</v>
      </c>
      <c r="AA31" s="117" t="s">
        <v>378</v>
      </c>
      <c r="AB31" s="118" t="s">
        <v>378</v>
      </c>
      <c r="AC31" s="118" t="s">
        <v>378</v>
      </c>
      <c r="AD31" s="118" t="s">
        <v>378</v>
      </c>
      <c r="AE31" s="118" t="s">
        <v>378</v>
      </c>
      <c r="AF31" s="118" t="s">
        <v>378</v>
      </c>
      <c r="AG31" s="119" t="s">
        <v>484</v>
      </c>
      <c r="AH31" s="117" t="s">
        <v>378</v>
      </c>
      <c r="AI31" s="118" t="s">
        <v>378</v>
      </c>
      <c r="AJ31" s="118" t="s">
        <v>484</v>
      </c>
      <c r="AK31" s="118" t="s">
        <v>484</v>
      </c>
      <c r="AL31" s="118" t="s">
        <v>378</v>
      </c>
      <c r="AM31" s="118" t="s">
        <v>378</v>
      </c>
      <c r="AN31" s="118" t="s">
        <v>378</v>
      </c>
      <c r="AO31" s="118" t="s">
        <v>378</v>
      </c>
      <c r="AP31" s="119" t="s">
        <v>484</v>
      </c>
      <c r="AQ31" s="117" t="s">
        <v>378</v>
      </c>
      <c r="AR31" s="118" t="s">
        <v>378</v>
      </c>
      <c r="AS31" s="118" t="s">
        <v>378</v>
      </c>
      <c r="AT31" s="118" t="s">
        <v>378</v>
      </c>
      <c r="AU31" s="118" t="s">
        <v>378</v>
      </c>
      <c r="AV31" s="118" t="s">
        <v>378</v>
      </c>
      <c r="AW31" s="117" t="s">
        <v>378</v>
      </c>
      <c r="AX31" s="119" t="s">
        <v>378</v>
      </c>
      <c r="AY31" s="117" t="s">
        <v>378</v>
      </c>
      <c r="AZ31" s="118" t="s">
        <v>378</v>
      </c>
      <c r="BA31" s="118" t="s">
        <v>378</v>
      </c>
      <c r="BB31" s="118" t="s">
        <v>484</v>
      </c>
      <c r="BC31" s="119" t="s">
        <v>378</v>
      </c>
      <c r="BD31" s="118" t="s">
        <v>378</v>
      </c>
      <c r="BE31" s="118" t="s">
        <v>378</v>
      </c>
      <c r="BF31" s="118" t="s">
        <v>378</v>
      </c>
      <c r="BG31" s="118" t="s">
        <v>378</v>
      </c>
      <c r="BH31" s="118" t="s">
        <v>378</v>
      </c>
      <c r="BI31" s="118" t="s">
        <v>378</v>
      </c>
      <c r="BJ31" s="117" t="s">
        <v>484</v>
      </c>
      <c r="BK31" s="118" t="s">
        <v>378</v>
      </c>
      <c r="BL31" s="118" t="s">
        <v>378</v>
      </c>
      <c r="BM31" s="118" t="s">
        <v>378</v>
      </c>
      <c r="BN31" s="118" t="s">
        <v>378</v>
      </c>
      <c r="BO31" s="118" t="s">
        <v>378</v>
      </c>
      <c r="BP31" s="117" t="s">
        <v>378</v>
      </c>
      <c r="BQ31" s="118" t="s">
        <v>378</v>
      </c>
      <c r="BR31" s="118" t="s">
        <v>378</v>
      </c>
      <c r="BS31" s="118" t="s">
        <v>378</v>
      </c>
      <c r="BT31" s="118" t="s">
        <v>378</v>
      </c>
      <c r="BU31" s="118" t="s">
        <v>378</v>
      </c>
      <c r="BV31" s="118" t="s">
        <v>378</v>
      </c>
      <c r="BW31" s="118" t="s">
        <v>378</v>
      </c>
      <c r="BX31" s="118" t="s">
        <v>378</v>
      </c>
      <c r="BY31" s="118" t="s">
        <v>378</v>
      </c>
      <c r="BZ31" s="118" t="s">
        <v>378</v>
      </c>
      <c r="CA31" s="119" t="s">
        <v>378</v>
      </c>
      <c r="CB31" s="118" t="s">
        <v>378</v>
      </c>
      <c r="CC31" s="118" t="s">
        <v>378</v>
      </c>
      <c r="CD31" s="118" t="s">
        <v>378</v>
      </c>
      <c r="CE31" s="118" t="s">
        <v>378</v>
      </c>
      <c r="CF31" s="119" t="s">
        <v>484</v>
      </c>
      <c r="CG31" s="117" t="s">
        <v>484</v>
      </c>
      <c r="CH31" s="118" t="s">
        <v>378</v>
      </c>
      <c r="CI31" s="118" t="s">
        <v>378</v>
      </c>
      <c r="CJ31" s="118" t="s">
        <v>378</v>
      </c>
      <c r="CK31" s="118" t="s">
        <v>378</v>
      </c>
      <c r="CL31" s="118" t="s">
        <v>378</v>
      </c>
      <c r="CM31" s="119" t="s">
        <v>378</v>
      </c>
      <c r="CN31" s="117" t="s">
        <v>484</v>
      </c>
      <c r="CO31" s="118" t="s">
        <v>378</v>
      </c>
      <c r="CP31" s="118" t="s">
        <v>378</v>
      </c>
      <c r="CQ31" s="118" t="s">
        <v>484</v>
      </c>
      <c r="CR31" s="118" t="s">
        <v>484</v>
      </c>
      <c r="CS31" s="118" t="s">
        <v>378</v>
      </c>
      <c r="CT31" s="118" t="s">
        <v>378</v>
      </c>
      <c r="CU31" s="118" t="s">
        <v>378</v>
      </c>
      <c r="CV31" s="118" t="s">
        <v>378</v>
      </c>
      <c r="CW31" s="119" t="s">
        <v>484</v>
      </c>
      <c r="CX31" s="117" t="s">
        <v>378</v>
      </c>
      <c r="CY31" s="118" t="s">
        <v>378</v>
      </c>
      <c r="CZ31" s="118" t="s">
        <v>378</v>
      </c>
      <c r="DA31" s="118" t="s">
        <v>378</v>
      </c>
      <c r="DB31" s="118" t="s">
        <v>378</v>
      </c>
      <c r="DC31" s="119" t="s">
        <v>378</v>
      </c>
      <c r="DD31" s="117" t="s">
        <v>378</v>
      </c>
      <c r="DE31" s="118" t="s">
        <v>378</v>
      </c>
      <c r="DF31" s="119" t="s">
        <v>378</v>
      </c>
      <c r="DG31" s="117" t="s">
        <v>378</v>
      </c>
      <c r="DH31" s="118" t="s">
        <v>378</v>
      </c>
      <c r="DI31" s="118" t="s">
        <v>378</v>
      </c>
      <c r="DJ31" s="119" t="s">
        <v>484</v>
      </c>
      <c r="DK31" s="117" t="s">
        <v>378</v>
      </c>
      <c r="DL31" s="118" t="s">
        <v>378</v>
      </c>
      <c r="DM31" s="118" t="s">
        <v>378</v>
      </c>
      <c r="DN31" s="118" t="s">
        <v>378</v>
      </c>
      <c r="DO31" s="119" t="s">
        <v>378</v>
      </c>
      <c r="DP31" s="117" t="s">
        <v>378</v>
      </c>
      <c r="DQ31" s="118" t="s">
        <v>378</v>
      </c>
      <c r="DR31" s="118" t="s">
        <v>378</v>
      </c>
      <c r="DS31" s="118" t="s">
        <v>378</v>
      </c>
      <c r="DT31" s="118" t="s">
        <v>378</v>
      </c>
      <c r="DU31" s="118" t="s">
        <v>378</v>
      </c>
      <c r="DV31" s="118" t="s">
        <v>378</v>
      </c>
      <c r="DW31" s="119" t="s">
        <v>378</v>
      </c>
      <c r="DX31" s="117" t="s">
        <v>378</v>
      </c>
      <c r="DY31" s="118" t="s">
        <v>378</v>
      </c>
      <c r="DZ31" s="118" t="s">
        <v>378</v>
      </c>
      <c r="EA31" s="118" t="s">
        <v>378</v>
      </c>
      <c r="EB31" s="119" t="s">
        <v>378</v>
      </c>
      <c r="EC31" s="117" t="s">
        <v>484</v>
      </c>
      <c r="ED31" s="118" t="s">
        <v>484</v>
      </c>
      <c r="EE31" s="118" t="s">
        <v>484</v>
      </c>
      <c r="EF31" s="119" t="s">
        <v>484</v>
      </c>
      <c r="EG31" s="141"/>
      <c r="EH31" s="141"/>
      <c r="EI31" s="141"/>
      <c r="EJ31" s="141"/>
      <c r="EK31" s="141"/>
      <c r="EL31" s="141"/>
      <c r="EM31" s="141"/>
      <c r="EN31" s="141"/>
      <c r="EO31" s="141"/>
      <c r="EP31" s="141"/>
      <c r="EQ31" s="141"/>
      <c r="ER31" s="141"/>
      <c r="ES31" s="141"/>
      <c r="ET31" s="141"/>
      <c r="EU31" s="141"/>
      <c r="EV31" s="141"/>
      <c r="EW31" s="141"/>
      <c r="EX31" s="141"/>
      <c r="EY31" s="141"/>
      <c r="EZ31" s="141"/>
      <c r="FA31" s="141"/>
      <c r="FB31" s="141"/>
      <c r="FC31" s="141"/>
      <c r="FD31" s="141"/>
      <c r="FE31" s="141"/>
      <c r="FF31" s="141"/>
      <c r="FG31" s="141"/>
      <c r="FH31" s="141"/>
      <c r="FI31" s="141"/>
      <c r="FJ31" s="141"/>
      <c r="FK31" s="141"/>
      <c r="FL31" s="141"/>
      <c r="FM31" s="141"/>
      <c r="FN31" s="141"/>
      <c r="FO31" s="141"/>
      <c r="FP31" s="141"/>
      <c r="FQ31" s="141"/>
      <c r="FR31" s="141"/>
      <c r="FS31" s="141"/>
      <c r="FT31" s="141"/>
      <c r="FU31" s="141"/>
      <c r="FV31" s="141"/>
      <c r="FW31" s="141"/>
      <c r="FX31" s="141"/>
      <c r="FY31" s="141"/>
      <c r="FZ31" s="141"/>
      <c r="GA31" s="141"/>
      <c r="GB31" s="141"/>
      <c r="GC31" s="141"/>
      <c r="GD31" s="141"/>
      <c r="GE31" s="141"/>
      <c r="GF31" s="141"/>
      <c r="GG31" s="141"/>
      <c r="GH31" s="141"/>
      <c r="GI31" s="141"/>
      <c r="GJ31" s="141"/>
      <c r="GK31" s="141"/>
      <c r="GL31" s="141"/>
      <c r="GM31" s="141"/>
      <c r="GN31" s="141"/>
      <c r="GO31" s="141"/>
      <c r="GP31" s="141"/>
      <c r="GQ31" s="141"/>
      <c r="GR31" s="141"/>
      <c r="GS31" s="141"/>
      <c r="GT31" s="141"/>
      <c r="GU31" s="141"/>
      <c r="GV31" s="141"/>
      <c r="GW31" s="141"/>
      <c r="GX31" s="141"/>
      <c r="GY31" s="141"/>
      <c r="GZ31" s="141"/>
      <c r="HA31" s="141"/>
      <c r="HB31" s="141"/>
      <c r="HC31" s="141"/>
      <c r="HD31" s="141"/>
      <c r="HE31" s="141"/>
      <c r="HF31" s="141"/>
      <c r="HG31" s="141"/>
      <c r="HH31" s="141"/>
      <c r="HI31" s="141"/>
      <c r="HJ31" s="141"/>
      <c r="HK31" s="141"/>
      <c r="HL31" s="141"/>
      <c r="HM31" s="141"/>
      <c r="HN31" s="141"/>
      <c r="HO31" s="141"/>
      <c r="HP31" s="141"/>
      <c r="HQ31" s="141"/>
      <c r="HR31" s="141"/>
      <c r="HS31" s="141"/>
      <c r="HT31" s="141"/>
      <c r="HU31" s="141"/>
    </row>
    <row r="32" spans="1:229" s="111" customFormat="1" ht="43.5" customHeight="1" x14ac:dyDescent="0.75">
      <c r="A32" s="115" t="s">
        <v>135</v>
      </c>
      <c r="B32" s="115" t="s">
        <v>134</v>
      </c>
      <c r="C32" s="115" t="s">
        <v>9</v>
      </c>
      <c r="D32" s="115" t="s">
        <v>10</v>
      </c>
      <c r="E32" s="115" t="s">
        <v>15</v>
      </c>
      <c r="F32" s="117" t="s">
        <v>484</v>
      </c>
      <c r="G32" s="118" t="s">
        <v>378</v>
      </c>
      <c r="H32" s="118" t="s">
        <v>378</v>
      </c>
      <c r="I32" s="118" t="s">
        <v>378</v>
      </c>
      <c r="J32" s="118" t="s">
        <v>378</v>
      </c>
      <c r="K32" s="118" t="s">
        <v>378</v>
      </c>
      <c r="L32" s="118" t="s">
        <v>378</v>
      </c>
      <c r="M32" s="118" t="s">
        <v>378</v>
      </c>
      <c r="N32" s="118" t="s">
        <v>378</v>
      </c>
      <c r="O32" s="118" t="s">
        <v>378</v>
      </c>
      <c r="P32" s="118" t="s">
        <v>378</v>
      </c>
      <c r="Q32" s="118" t="s">
        <v>378</v>
      </c>
      <c r="R32" s="119" t="s">
        <v>378</v>
      </c>
      <c r="S32" s="117" t="s">
        <v>378</v>
      </c>
      <c r="T32" s="118" t="s">
        <v>378</v>
      </c>
      <c r="U32" s="118" t="s">
        <v>378</v>
      </c>
      <c r="V32" s="118" t="s">
        <v>378</v>
      </c>
      <c r="W32" s="119" t="s">
        <v>378</v>
      </c>
      <c r="X32" s="117" t="s">
        <v>378</v>
      </c>
      <c r="Y32" s="118" t="s">
        <v>484</v>
      </c>
      <c r="Z32" s="119" t="s">
        <v>484</v>
      </c>
      <c r="AA32" s="117" t="s">
        <v>378</v>
      </c>
      <c r="AB32" s="118" t="s">
        <v>378</v>
      </c>
      <c r="AC32" s="118" t="s">
        <v>378</v>
      </c>
      <c r="AD32" s="118" t="s">
        <v>378</v>
      </c>
      <c r="AE32" s="118" t="s">
        <v>378</v>
      </c>
      <c r="AF32" s="118" t="s">
        <v>378</v>
      </c>
      <c r="AG32" s="119" t="s">
        <v>484</v>
      </c>
      <c r="AH32" s="117" t="s">
        <v>378</v>
      </c>
      <c r="AI32" s="118" t="s">
        <v>378</v>
      </c>
      <c r="AJ32" s="118" t="s">
        <v>484</v>
      </c>
      <c r="AK32" s="118" t="s">
        <v>484</v>
      </c>
      <c r="AL32" s="118" t="s">
        <v>378</v>
      </c>
      <c r="AM32" s="118" t="s">
        <v>378</v>
      </c>
      <c r="AN32" s="118" t="s">
        <v>484</v>
      </c>
      <c r="AO32" s="118" t="s">
        <v>378</v>
      </c>
      <c r="AP32" s="119" t="s">
        <v>484</v>
      </c>
      <c r="AQ32" s="117" t="s">
        <v>378</v>
      </c>
      <c r="AR32" s="118" t="s">
        <v>378</v>
      </c>
      <c r="AS32" s="118" t="s">
        <v>378</v>
      </c>
      <c r="AT32" s="118" t="s">
        <v>378</v>
      </c>
      <c r="AU32" s="118" t="s">
        <v>378</v>
      </c>
      <c r="AV32" s="118" t="s">
        <v>378</v>
      </c>
      <c r="AW32" s="117" t="s">
        <v>378</v>
      </c>
      <c r="AX32" s="119" t="s">
        <v>378</v>
      </c>
      <c r="AY32" s="117" t="s">
        <v>378</v>
      </c>
      <c r="AZ32" s="118" t="s">
        <v>378</v>
      </c>
      <c r="BA32" s="118" t="s">
        <v>378</v>
      </c>
      <c r="BB32" s="118" t="s">
        <v>484</v>
      </c>
      <c r="BC32" s="119" t="s">
        <v>378</v>
      </c>
      <c r="BD32" s="118" t="s">
        <v>378</v>
      </c>
      <c r="BE32" s="118" t="s">
        <v>378</v>
      </c>
      <c r="BF32" s="118" t="s">
        <v>378</v>
      </c>
      <c r="BG32" s="118" t="s">
        <v>378</v>
      </c>
      <c r="BH32" s="118" t="s">
        <v>378</v>
      </c>
      <c r="BI32" s="118" t="s">
        <v>378</v>
      </c>
      <c r="BJ32" s="117" t="s">
        <v>484</v>
      </c>
      <c r="BK32" s="118" t="s">
        <v>378</v>
      </c>
      <c r="BL32" s="118" t="s">
        <v>378</v>
      </c>
      <c r="BM32" s="118" t="s">
        <v>378</v>
      </c>
      <c r="BN32" s="118" t="s">
        <v>378</v>
      </c>
      <c r="BO32" s="118" t="s">
        <v>378</v>
      </c>
      <c r="BP32" s="117" t="s">
        <v>378</v>
      </c>
      <c r="BQ32" s="118" t="s">
        <v>378</v>
      </c>
      <c r="BR32" s="118" t="s">
        <v>378</v>
      </c>
      <c r="BS32" s="118" t="s">
        <v>378</v>
      </c>
      <c r="BT32" s="118" t="s">
        <v>378</v>
      </c>
      <c r="BU32" s="118" t="s">
        <v>378</v>
      </c>
      <c r="BV32" s="118" t="s">
        <v>378</v>
      </c>
      <c r="BW32" s="118" t="s">
        <v>378</v>
      </c>
      <c r="BX32" s="118" t="s">
        <v>378</v>
      </c>
      <c r="BY32" s="118" t="s">
        <v>378</v>
      </c>
      <c r="BZ32" s="118" t="s">
        <v>378</v>
      </c>
      <c r="CA32" s="119" t="s">
        <v>378</v>
      </c>
      <c r="CB32" s="118" t="s">
        <v>378</v>
      </c>
      <c r="CC32" s="118" t="s">
        <v>378</v>
      </c>
      <c r="CD32" s="118" t="s">
        <v>378</v>
      </c>
      <c r="CE32" s="118" t="s">
        <v>378</v>
      </c>
      <c r="CF32" s="119" t="s">
        <v>484</v>
      </c>
      <c r="CG32" s="117" t="s">
        <v>484</v>
      </c>
      <c r="CH32" s="118" t="s">
        <v>378</v>
      </c>
      <c r="CI32" s="118" t="s">
        <v>378</v>
      </c>
      <c r="CJ32" s="118" t="s">
        <v>378</v>
      </c>
      <c r="CK32" s="118" t="s">
        <v>378</v>
      </c>
      <c r="CL32" s="118" t="s">
        <v>378</v>
      </c>
      <c r="CM32" s="119" t="s">
        <v>378</v>
      </c>
      <c r="CN32" s="117" t="s">
        <v>484</v>
      </c>
      <c r="CO32" s="118" t="s">
        <v>378</v>
      </c>
      <c r="CP32" s="118" t="s">
        <v>378</v>
      </c>
      <c r="CQ32" s="118" t="s">
        <v>484</v>
      </c>
      <c r="CR32" s="118" t="s">
        <v>484</v>
      </c>
      <c r="CS32" s="118" t="s">
        <v>378</v>
      </c>
      <c r="CT32" s="118" t="s">
        <v>378</v>
      </c>
      <c r="CU32" s="118" t="s">
        <v>484</v>
      </c>
      <c r="CV32" s="118" t="s">
        <v>378</v>
      </c>
      <c r="CW32" s="119" t="s">
        <v>484</v>
      </c>
      <c r="CX32" s="117" t="s">
        <v>378</v>
      </c>
      <c r="CY32" s="118" t="s">
        <v>378</v>
      </c>
      <c r="CZ32" s="118" t="s">
        <v>378</v>
      </c>
      <c r="DA32" s="118" t="s">
        <v>378</v>
      </c>
      <c r="DB32" s="118" t="s">
        <v>378</v>
      </c>
      <c r="DC32" s="119" t="s">
        <v>378</v>
      </c>
      <c r="DD32" s="117" t="s">
        <v>378</v>
      </c>
      <c r="DE32" s="118" t="s">
        <v>378</v>
      </c>
      <c r="DF32" s="119" t="s">
        <v>378</v>
      </c>
      <c r="DG32" s="117" t="s">
        <v>378</v>
      </c>
      <c r="DH32" s="118" t="s">
        <v>378</v>
      </c>
      <c r="DI32" s="118" t="s">
        <v>378</v>
      </c>
      <c r="DJ32" s="119" t="s">
        <v>484</v>
      </c>
      <c r="DK32" s="117" t="s">
        <v>378</v>
      </c>
      <c r="DL32" s="118" t="s">
        <v>378</v>
      </c>
      <c r="DM32" s="118" t="s">
        <v>378</v>
      </c>
      <c r="DN32" s="118" t="s">
        <v>378</v>
      </c>
      <c r="DO32" s="119" t="s">
        <v>378</v>
      </c>
      <c r="DP32" s="117" t="s">
        <v>378</v>
      </c>
      <c r="DQ32" s="118" t="s">
        <v>378</v>
      </c>
      <c r="DR32" s="118" t="s">
        <v>378</v>
      </c>
      <c r="DS32" s="118" t="s">
        <v>378</v>
      </c>
      <c r="DT32" s="118" t="s">
        <v>378</v>
      </c>
      <c r="DU32" s="118" t="s">
        <v>378</v>
      </c>
      <c r="DV32" s="118" t="s">
        <v>378</v>
      </c>
      <c r="DW32" s="119" t="s">
        <v>378</v>
      </c>
      <c r="DX32" s="117" t="s">
        <v>378</v>
      </c>
      <c r="DY32" s="118" t="s">
        <v>378</v>
      </c>
      <c r="DZ32" s="118" t="s">
        <v>378</v>
      </c>
      <c r="EA32" s="118" t="s">
        <v>378</v>
      </c>
      <c r="EB32" s="119" t="s">
        <v>378</v>
      </c>
      <c r="EC32" s="117" t="s">
        <v>484</v>
      </c>
      <c r="ED32" s="118" t="s">
        <v>484</v>
      </c>
      <c r="EE32" s="118" t="s">
        <v>484</v>
      </c>
      <c r="EF32" s="119" t="s">
        <v>484</v>
      </c>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c r="FW32" s="141"/>
      <c r="FX32" s="141"/>
      <c r="FY32" s="141"/>
      <c r="FZ32" s="141"/>
      <c r="GA32" s="141"/>
      <c r="GB32" s="141"/>
      <c r="GC32" s="141"/>
      <c r="GD32" s="141"/>
      <c r="GE32" s="141"/>
      <c r="GF32" s="141"/>
      <c r="GG32" s="141"/>
      <c r="GH32" s="141"/>
      <c r="GI32" s="141"/>
      <c r="GJ32" s="141"/>
      <c r="GK32" s="141"/>
      <c r="GL32" s="141"/>
      <c r="GM32" s="141"/>
      <c r="GN32" s="141"/>
      <c r="GO32" s="141"/>
      <c r="GP32" s="141"/>
      <c r="GQ32" s="141"/>
      <c r="GR32" s="141"/>
      <c r="GS32" s="141"/>
      <c r="GT32" s="141"/>
      <c r="GU32" s="141"/>
      <c r="GV32" s="141"/>
      <c r="GW32" s="141"/>
      <c r="GX32" s="141"/>
      <c r="GY32" s="141"/>
      <c r="GZ32" s="141"/>
      <c r="HA32" s="141"/>
      <c r="HB32" s="141"/>
      <c r="HC32" s="141"/>
      <c r="HD32" s="141"/>
      <c r="HE32" s="141"/>
      <c r="HF32" s="141"/>
      <c r="HG32" s="141"/>
      <c r="HH32" s="141"/>
      <c r="HI32" s="141"/>
      <c r="HJ32" s="141"/>
      <c r="HK32" s="141"/>
      <c r="HL32" s="141"/>
      <c r="HM32" s="141"/>
      <c r="HN32" s="141"/>
      <c r="HO32" s="141"/>
      <c r="HP32" s="141"/>
      <c r="HQ32" s="141"/>
      <c r="HR32" s="141"/>
      <c r="HS32" s="141"/>
      <c r="HT32" s="141"/>
      <c r="HU32" s="141"/>
    </row>
    <row r="33" spans="1:229" s="111" customFormat="1" ht="43.5" customHeight="1" x14ac:dyDescent="0.75">
      <c r="A33" s="115" t="s">
        <v>138</v>
      </c>
      <c r="B33" s="115" t="s">
        <v>137</v>
      </c>
      <c r="C33" s="115" t="s">
        <v>9</v>
      </c>
      <c r="D33" s="115" t="s">
        <v>10</v>
      </c>
      <c r="E33" s="115" t="s">
        <v>15</v>
      </c>
      <c r="F33" s="117" t="s">
        <v>484</v>
      </c>
      <c r="G33" s="118" t="s">
        <v>378</v>
      </c>
      <c r="H33" s="118" t="s">
        <v>378</v>
      </c>
      <c r="I33" s="118" t="s">
        <v>378</v>
      </c>
      <c r="J33" s="118" t="s">
        <v>378</v>
      </c>
      <c r="K33" s="118" t="s">
        <v>378</v>
      </c>
      <c r="L33" s="118" t="s">
        <v>378</v>
      </c>
      <c r="M33" s="118" t="s">
        <v>378</v>
      </c>
      <c r="N33" s="118" t="s">
        <v>378</v>
      </c>
      <c r="O33" s="118" t="s">
        <v>378</v>
      </c>
      <c r="P33" s="118" t="s">
        <v>378</v>
      </c>
      <c r="Q33" s="118" t="s">
        <v>378</v>
      </c>
      <c r="R33" s="119" t="s">
        <v>378</v>
      </c>
      <c r="S33" s="117" t="s">
        <v>378</v>
      </c>
      <c r="T33" s="118" t="s">
        <v>378</v>
      </c>
      <c r="U33" s="118" t="s">
        <v>378</v>
      </c>
      <c r="V33" s="118" t="s">
        <v>378</v>
      </c>
      <c r="W33" s="119" t="s">
        <v>378</v>
      </c>
      <c r="X33" s="117" t="s">
        <v>378</v>
      </c>
      <c r="Y33" s="118" t="s">
        <v>484</v>
      </c>
      <c r="Z33" s="119" t="s">
        <v>484</v>
      </c>
      <c r="AA33" s="117" t="s">
        <v>378</v>
      </c>
      <c r="AB33" s="118" t="s">
        <v>378</v>
      </c>
      <c r="AC33" s="118" t="s">
        <v>378</v>
      </c>
      <c r="AD33" s="118" t="s">
        <v>378</v>
      </c>
      <c r="AE33" s="118" t="s">
        <v>378</v>
      </c>
      <c r="AF33" s="118" t="s">
        <v>378</v>
      </c>
      <c r="AG33" s="119" t="s">
        <v>484</v>
      </c>
      <c r="AH33" s="117" t="s">
        <v>378</v>
      </c>
      <c r="AI33" s="118" t="s">
        <v>378</v>
      </c>
      <c r="AJ33" s="118" t="s">
        <v>484</v>
      </c>
      <c r="AK33" s="118" t="s">
        <v>378</v>
      </c>
      <c r="AL33" s="118" t="s">
        <v>378</v>
      </c>
      <c r="AM33" s="118" t="s">
        <v>378</v>
      </c>
      <c r="AN33" s="118" t="s">
        <v>378</v>
      </c>
      <c r="AO33" s="118" t="s">
        <v>378</v>
      </c>
      <c r="AP33" s="119" t="s">
        <v>484</v>
      </c>
      <c r="AQ33" s="117" t="s">
        <v>378</v>
      </c>
      <c r="AR33" s="118" t="s">
        <v>378</v>
      </c>
      <c r="AS33" s="118" t="s">
        <v>378</v>
      </c>
      <c r="AT33" s="118" t="s">
        <v>378</v>
      </c>
      <c r="AU33" s="118" t="s">
        <v>378</v>
      </c>
      <c r="AV33" s="118" t="s">
        <v>378</v>
      </c>
      <c r="AW33" s="117" t="s">
        <v>378</v>
      </c>
      <c r="AX33" s="119" t="s">
        <v>378</v>
      </c>
      <c r="AY33" s="117" t="s">
        <v>378</v>
      </c>
      <c r="AZ33" s="118" t="s">
        <v>378</v>
      </c>
      <c r="BA33" s="118" t="s">
        <v>378</v>
      </c>
      <c r="BB33" s="118" t="s">
        <v>484</v>
      </c>
      <c r="BC33" s="119" t="s">
        <v>378</v>
      </c>
      <c r="BD33" s="118" t="s">
        <v>378</v>
      </c>
      <c r="BE33" s="118" t="s">
        <v>378</v>
      </c>
      <c r="BF33" s="118" t="s">
        <v>378</v>
      </c>
      <c r="BG33" s="118" t="s">
        <v>378</v>
      </c>
      <c r="BH33" s="118" t="s">
        <v>378</v>
      </c>
      <c r="BI33" s="118" t="s">
        <v>378</v>
      </c>
      <c r="BJ33" s="117" t="s">
        <v>484</v>
      </c>
      <c r="BK33" s="118" t="s">
        <v>378</v>
      </c>
      <c r="BL33" s="118" t="s">
        <v>378</v>
      </c>
      <c r="BM33" s="118" t="s">
        <v>378</v>
      </c>
      <c r="BN33" s="118" t="s">
        <v>378</v>
      </c>
      <c r="BO33" s="118" t="s">
        <v>378</v>
      </c>
      <c r="BP33" s="117" t="s">
        <v>378</v>
      </c>
      <c r="BQ33" s="118" t="s">
        <v>378</v>
      </c>
      <c r="BR33" s="118" t="s">
        <v>378</v>
      </c>
      <c r="BS33" s="118" t="s">
        <v>378</v>
      </c>
      <c r="BT33" s="118" t="s">
        <v>378</v>
      </c>
      <c r="BU33" s="118" t="s">
        <v>378</v>
      </c>
      <c r="BV33" s="118" t="s">
        <v>378</v>
      </c>
      <c r="BW33" s="118" t="s">
        <v>378</v>
      </c>
      <c r="BX33" s="118" t="s">
        <v>378</v>
      </c>
      <c r="BY33" s="118" t="s">
        <v>378</v>
      </c>
      <c r="BZ33" s="118" t="s">
        <v>378</v>
      </c>
      <c r="CA33" s="119" t="s">
        <v>378</v>
      </c>
      <c r="CB33" s="118" t="s">
        <v>378</v>
      </c>
      <c r="CC33" s="118" t="s">
        <v>378</v>
      </c>
      <c r="CD33" s="118" t="s">
        <v>378</v>
      </c>
      <c r="CE33" s="118" t="s">
        <v>378</v>
      </c>
      <c r="CF33" s="119" t="s">
        <v>484</v>
      </c>
      <c r="CG33" s="117" t="s">
        <v>484</v>
      </c>
      <c r="CH33" s="118" t="s">
        <v>378</v>
      </c>
      <c r="CI33" s="118" t="s">
        <v>378</v>
      </c>
      <c r="CJ33" s="118" t="s">
        <v>378</v>
      </c>
      <c r="CK33" s="118" t="s">
        <v>378</v>
      </c>
      <c r="CL33" s="118" t="s">
        <v>378</v>
      </c>
      <c r="CM33" s="119" t="s">
        <v>378</v>
      </c>
      <c r="CN33" s="117" t="s">
        <v>484</v>
      </c>
      <c r="CO33" s="118" t="s">
        <v>378</v>
      </c>
      <c r="CP33" s="118" t="s">
        <v>378</v>
      </c>
      <c r="CQ33" s="118" t="s">
        <v>484</v>
      </c>
      <c r="CR33" s="118" t="s">
        <v>378</v>
      </c>
      <c r="CS33" s="118" t="s">
        <v>378</v>
      </c>
      <c r="CT33" s="118" t="s">
        <v>378</v>
      </c>
      <c r="CU33" s="118" t="s">
        <v>378</v>
      </c>
      <c r="CV33" s="118" t="s">
        <v>378</v>
      </c>
      <c r="CW33" s="119" t="s">
        <v>484</v>
      </c>
      <c r="CX33" s="117" t="s">
        <v>378</v>
      </c>
      <c r="CY33" s="118" t="s">
        <v>378</v>
      </c>
      <c r="CZ33" s="118" t="s">
        <v>378</v>
      </c>
      <c r="DA33" s="118" t="s">
        <v>378</v>
      </c>
      <c r="DB33" s="118" t="s">
        <v>378</v>
      </c>
      <c r="DC33" s="119" t="s">
        <v>378</v>
      </c>
      <c r="DD33" s="117" t="s">
        <v>378</v>
      </c>
      <c r="DE33" s="118" t="s">
        <v>378</v>
      </c>
      <c r="DF33" s="119" t="s">
        <v>378</v>
      </c>
      <c r="DG33" s="117" t="s">
        <v>378</v>
      </c>
      <c r="DH33" s="118" t="s">
        <v>378</v>
      </c>
      <c r="DI33" s="118" t="s">
        <v>378</v>
      </c>
      <c r="DJ33" s="119" t="s">
        <v>484</v>
      </c>
      <c r="DK33" s="117" t="s">
        <v>378</v>
      </c>
      <c r="DL33" s="118" t="s">
        <v>378</v>
      </c>
      <c r="DM33" s="118" t="s">
        <v>378</v>
      </c>
      <c r="DN33" s="118" t="s">
        <v>378</v>
      </c>
      <c r="DO33" s="119" t="s">
        <v>378</v>
      </c>
      <c r="DP33" s="117" t="s">
        <v>378</v>
      </c>
      <c r="DQ33" s="118" t="s">
        <v>378</v>
      </c>
      <c r="DR33" s="118" t="s">
        <v>378</v>
      </c>
      <c r="DS33" s="118" t="s">
        <v>378</v>
      </c>
      <c r="DT33" s="118" t="s">
        <v>378</v>
      </c>
      <c r="DU33" s="118" t="s">
        <v>378</v>
      </c>
      <c r="DV33" s="118" t="s">
        <v>378</v>
      </c>
      <c r="DW33" s="119" t="s">
        <v>378</v>
      </c>
      <c r="DX33" s="117" t="s">
        <v>378</v>
      </c>
      <c r="DY33" s="118" t="s">
        <v>378</v>
      </c>
      <c r="DZ33" s="118" t="s">
        <v>378</v>
      </c>
      <c r="EA33" s="118" t="s">
        <v>378</v>
      </c>
      <c r="EB33" s="119" t="s">
        <v>378</v>
      </c>
      <c r="EC33" s="117" t="s">
        <v>484</v>
      </c>
      <c r="ED33" s="118" t="s">
        <v>484</v>
      </c>
      <c r="EE33" s="118" t="s">
        <v>484</v>
      </c>
      <c r="EF33" s="119" t="s">
        <v>484</v>
      </c>
      <c r="EG33" s="141"/>
      <c r="EH33" s="141"/>
      <c r="EI33" s="141"/>
      <c r="EJ33" s="141"/>
      <c r="EK33" s="141"/>
      <c r="EL33" s="141"/>
      <c r="EM33" s="141"/>
      <c r="EN33" s="141"/>
      <c r="EO33" s="141"/>
      <c r="EP33" s="141"/>
      <c r="EQ33" s="141"/>
      <c r="ER33" s="141"/>
      <c r="ES33" s="141"/>
      <c r="ET33" s="141"/>
      <c r="EU33" s="141"/>
      <c r="EV33" s="141"/>
      <c r="EW33" s="141"/>
      <c r="EX33" s="141"/>
      <c r="EY33" s="141"/>
      <c r="EZ33" s="141"/>
      <c r="FA33" s="141"/>
      <c r="FB33" s="141"/>
      <c r="FC33" s="141"/>
      <c r="FD33" s="141"/>
      <c r="FE33" s="141"/>
      <c r="FF33" s="141"/>
      <c r="FG33" s="141"/>
      <c r="FH33" s="141"/>
      <c r="FI33" s="141"/>
      <c r="FJ33" s="141"/>
      <c r="FK33" s="141"/>
      <c r="FL33" s="141"/>
      <c r="FM33" s="141"/>
      <c r="FN33" s="141"/>
      <c r="FO33" s="141"/>
      <c r="FP33" s="141"/>
      <c r="FQ33" s="141"/>
      <c r="FR33" s="141"/>
      <c r="FS33" s="141"/>
      <c r="FT33" s="141"/>
      <c r="FU33" s="141"/>
      <c r="FV33" s="141"/>
      <c r="FW33" s="141"/>
      <c r="FX33" s="141"/>
      <c r="FY33" s="141"/>
      <c r="FZ33" s="141"/>
      <c r="GA33" s="141"/>
      <c r="GB33" s="141"/>
      <c r="GC33" s="141"/>
      <c r="GD33" s="141"/>
      <c r="GE33" s="141"/>
      <c r="GF33" s="141"/>
      <c r="GG33" s="141"/>
      <c r="GH33" s="141"/>
      <c r="GI33" s="141"/>
      <c r="GJ33" s="141"/>
      <c r="GK33" s="141"/>
      <c r="GL33" s="141"/>
      <c r="GM33" s="141"/>
      <c r="GN33" s="141"/>
      <c r="GO33" s="141"/>
      <c r="GP33" s="141"/>
      <c r="GQ33" s="141"/>
      <c r="GR33" s="141"/>
      <c r="GS33" s="141"/>
      <c r="GT33" s="141"/>
      <c r="GU33" s="141"/>
      <c r="GV33" s="141"/>
      <c r="GW33" s="141"/>
      <c r="GX33" s="141"/>
      <c r="GY33" s="141"/>
      <c r="GZ33" s="141"/>
      <c r="HA33" s="141"/>
      <c r="HB33" s="141"/>
      <c r="HC33" s="141"/>
      <c r="HD33" s="141"/>
      <c r="HE33" s="141"/>
      <c r="HF33" s="141"/>
      <c r="HG33" s="141"/>
      <c r="HH33" s="141"/>
      <c r="HI33" s="141"/>
      <c r="HJ33" s="141"/>
      <c r="HK33" s="141"/>
      <c r="HL33" s="141"/>
      <c r="HM33" s="141"/>
      <c r="HN33" s="141"/>
      <c r="HO33" s="141"/>
      <c r="HP33" s="141"/>
      <c r="HQ33" s="141"/>
      <c r="HR33" s="141"/>
      <c r="HS33" s="141"/>
      <c r="HT33" s="141"/>
      <c r="HU33" s="141"/>
    </row>
    <row r="34" spans="1:229" s="111" customFormat="1" ht="43.5" customHeight="1" x14ac:dyDescent="0.75">
      <c r="A34" s="115" t="s">
        <v>441</v>
      </c>
      <c r="B34" s="115" t="s">
        <v>389</v>
      </c>
      <c r="C34" s="115" t="s">
        <v>9</v>
      </c>
      <c r="D34" s="115" t="s">
        <v>10</v>
      </c>
      <c r="E34" s="115" t="s">
        <v>15</v>
      </c>
      <c r="F34" s="117" t="s">
        <v>484</v>
      </c>
      <c r="G34" s="118" t="s">
        <v>378</v>
      </c>
      <c r="H34" s="118" t="s">
        <v>378</v>
      </c>
      <c r="I34" s="118" t="s">
        <v>378</v>
      </c>
      <c r="J34" s="118" t="s">
        <v>378</v>
      </c>
      <c r="K34" s="118" t="s">
        <v>378</v>
      </c>
      <c r="L34" s="118" t="s">
        <v>378</v>
      </c>
      <c r="M34" s="118" t="s">
        <v>378</v>
      </c>
      <c r="N34" s="118" t="s">
        <v>378</v>
      </c>
      <c r="O34" s="118" t="s">
        <v>378</v>
      </c>
      <c r="P34" s="118" t="s">
        <v>378</v>
      </c>
      <c r="Q34" s="118" t="s">
        <v>378</v>
      </c>
      <c r="R34" s="119" t="s">
        <v>378</v>
      </c>
      <c r="S34" s="117" t="s">
        <v>378</v>
      </c>
      <c r="T34" s="118" t="s">
        <v>378</v>
      </c>
      <c r="U34" s="118" t="s">
        <v>378</v>
      </c>
      <c r="V34" s="118" t="s">
        <v>378</v>
      </c>
      <c r="W34" s="119" t="s">
        <v>378</v>
      </c>
      <c r="X34" s="117" t="s">
        <v>378</v>
      </c>
      <c r="Y34" s="118" t="s">
        <v>484</v>
      </c>
      <c r="Z34" s="119" t="s">
        <v>484</v>
      </c>
      <c r="AA34" s="117" t="s">
        <v>378</v>
      </c>
      <c r="AB34" s="118" t="s">
        <v>378</v>
      </c>
      <c r="AC34" s="118" t="s">
        <v>378</v>
      </c>
      <c r="AD34" s="118" t="s">
        <v>378</v>
      </c>
      <c r="AE34" s="118" t="s">
        <v>378</v>
      </c>
      <c r="AF34" s="118" t="s">
        <v>378</v>
      </c>
      <c r="AG34" s="119" t="s">
        <v>484</v>
      </c>
      <c r="AH34" s="117" t="s">
        <v>378</v>
      </c>
      <c r="AI34" s="118" t="s">
        <v>378</v>
      </c>
      <c r="AJ34" s="118" t="s">
        <v>484</v>
      </c>
      <c r="AK34" s="118" t="s">
        <v>378</v>
      </c>
      <c r="AL34" s="118" t="s">
        <v>378</v>
      </c>
      <c r="AM34" s="118" t="s">
        <v>378</v>
      </c>
      <c r="AN34" s="118" t="s">
        <v>378</v>
      </c>
      <c r="AO34" s="118" t="s">
        <v>378</v>
      </c>
      <c r="AP34" s="119" t="s">
        <v>484</v>
      </c>
      <c r="AQ34" s="117" t="s">
        <v>378</v>
      </c>
      <c r="AR34" s="118" t="s">
        <v>378</v>
      </c>
      <c r="AS34" s="118" t="s">
        <v>378</v>
      </c>
      <c r="AT34" s="118" t="s">
        <v>378</v>
      </c>
      <c r="AU34" s="118" t="s">
        <v>378</v>
      </c>
      <c r="AV34" s="118" t="s">
        <v>378</v>
      </c>
      <c r="AW34" s="117" t="s">
        <v>378</v>
      </c>
      <c r="AX34" s="119" t="s">
        <v>378</v>
      </c>
      <c r="AY34" s="117" t="s">
        <v>378</v>
      </c>
      <c r="AZ34" s="118" t="s">
        <v>378</v>
      </c>
      <c r="BA34" s="118" t="s">
        <v>378</v>
      </c>
      <c r="BB34" s="118" t="s">
        <v>484</v>
      </c>
      <c r="BC34" s="119" t="s">
        <v>378</v>
      </c>
      <c r="BD34" s="118" t="s">
        <v>378</v>
      </c>
      <c r="BE34" s="118" t="s">
        <v>378</v>
      </c>
      <c r="BF34" s="118" t="s">
        <v>378</v>
      </c>
      <c r="BG34" s="118" t="s">
        <v>378</v>
      </c>
      <c r="BH34" s="118" t="s">
        <v>378</v>
      </c>
      <c r="BI34" s="118" t="s">
        <v>378</v>
      </c>
      <c r="BJ34" s="117" t="s">
        <v>484</v>
      </c>
      <c r="BK34" s="118" t="s">
        <v>378</v>
      </c>
      <c r="BL34" s="118" t="s">
        <v>378</v>
      </c>
      <c r="BM34" s="118" t="s">
        <v>378</v>
      </c>
      <c r="BN34" s="118" t="s">
        <v>378</v>
      </c>
      <c r="BO34" s="118" t="s">
        <v>378</v>
      </c>
      <c r="BP34" s="117" t="s">
        <v>378</v>
      </c>
      <c r="BQ34" s="118" t="s">
        <v>378</v>
      </c>
      <c r="BR34" s="118" t="s">
        <v>378</v>
      </c>
      <c r="BS34" s="118" t="s">
        <v>378</v>
      </c>
      <c r="BT34" s="118" t="s">
        <v>378</v>
      </c>
      <c r="BU34" s="118" t="s">
        <v>378</v>
      </c>
      <c r="BV34" s="118" t="s">
        <v>378</v>
      </c>
      <c r="BW34" s="118" t="s">
        <v>378</v>
      </c>
      <c r="BX34" s="118" t="s">
        <v>378</v>
      </c>
      <c r="BY34" s="118" t="s">
        <v>378</v>
      </c>
      <c r="BZ34" s="118" t="s">
        <v>378</v>
      </c>
      <c r="CA34" s="119" t="s">
        <v>378</v>
      </c>
      <c r="CB34" s="118" t="s">
        <v>378</v>
      </c>
      <c r="CC34" s="118" t="s">
        <v>378</v>
      </c>
      <c r="CD34" s="118" t="s">
        <v>378</v>
      </c>
      <c r="CE34" s="118" t="s">
        <v>378</v>
      </c>
      <c r="CF34" s="119" t="s">
        <v>484</v>
      </c>
      <c r="CG34" s="117" t="s">
        <v>484</v>
      </c>
      <c r="CH34" s="118" t="s">
        <v>378</v>
      </c>
      <c r="CI34" s="118" t="s">
        <v>378</v>
      </c>
      <c r="CJ34" s="118" t="s">
        <v>378</v>
      </c>
      <c r="CK34" s="118" t="s">
        <v>378</v>
      </c>
      <c r="CL34" s="118" t="s">
        <v>378</v>
      </c>
      <c r="CM34" s="119" t="s">
        <v>378</v>
      </c>
      <c r="CN34" s="117" t="s">
        <v>484</v>
      </c>
      <c r="CO34" s="118" t="s">
        <v>378</v>
      </c>
      <c r="CP34" s="118" t="s">
        <v>378</v>
      </c>
      <c r="CQ34" s="118" t="s">
        <v>484</v>
      </c>
      <c r="CR34" s="118" t="s">
        <v>378</v>
      </c>
      <c r="CS34" s="118" t="s">
        <v>378</v>
      </c>
      <c r="CT34" s="118" t="s">
        <v>378</v>
      </c>
      <c r="CU34" s="118" t="s">
        <v>378</v>
      </c>
      <c r="CV34" s="118" t="s">
        <v>378</v>
      </c>
      <c r="CW34" s="119" t="s">
        <v>484</v>
      </c>
      <c r="CX34" s="117" t="s">
        <v>378</v>
      </c>
      <c r="CY34" s="118" t="s">
        <v>378</v>
      </c>
      <c r="CZ34" s="118" t="s">
        <v>378</v>
      </c>
      <c r="DA34" s="118" t="s">
        <v>378</v>
      </c>
      <c r="DB34" s="118" t="s">
        <v>378</v>
      </c>
      <c r="DC34" s="119" t="s">
        <v>378</v>
      </c>
      <c r="DD34" s="117" t="s">
        <v>378</v>
      </c>
      <c r="DE34" s="118" t="s">
        <v>378</v>
      </c>
      <c r="DF34" s="119" t="s">
        <v>378</v>
      </c>
      <c r="DG34" s="117" t="s">
        <v>378</v>
      </c>
      <c r="DH34" s="118" t="s">
        <v>378</v>
      </c>
      <c r="DI34" s="118" t="s">
        <v>378</v>
      </c>
      <c r="DJ34" s="119" t="s">
        <v>484</v>
      </c>
      <c r="DK34" s="117" t="s">
        <v>378</v>
      </c>
      <c r="DL34" s="118" t="s">
        <v>378</v>
      </c>
      <c r="DM34" s="118" t="s">
        <v>378</v>
      </c>
      <c r="DN34" s="118" t="s">
        <v>378</v>
      </c>
      <c r="DO34" s="119" t="s">
        <v>378</v>
      </c>
      <c r="DP34" s="117" t="s">
        <v>378</v>
      </c>
      <c r="DQ34" s="118" t="s">
        <v>378</v>
      </c>
      <c r="DR34" s="118" t="s">
        <v>378</v>
      </c>
      <c r="DS34" s="118" t="s">
        <v>378</v>
      </c>
      <c r="DT34" s="118" t="s">
        <v>378</v>
      </c>
      <c r="DU34" s="118" t="s">
        <v>378</v>
      </c>
      <c r="DV34" s="118" t="s">
        <v>378</v>
      </c>
      <c r="DW34" s="119" t="s">
        <v>378</v>
      </c>
      <c r="DX34" s="117" t="s">
        <v>378</v>
      </c>
      <c r="DY34" s="118" t="s">
        <v>378</v>
      </c>
      <c r="DZ34" s="118" t="s">
        <v>378</v>
      </c>
      <c r="EA34" s="118" t="s">
        <v>378</v>
      </c>
      <c r="EB34" s="119" t="s">
        <v>378</v>
      </c>
      <c r="EC34" s="117" t="s">
        <v>484</v>
      </c>
      <c r="ED34" s="118" t="s">
        <v>484</v>
      </c>
      <c r="EE34" s="118" t="s">
        <v>484</v>
      </c>
      <c r="EF34" s="119" t="s">
        <v>484</v>
      </c>
      <c r="EG34" s="141"/>
      <c r="EH34" s="141"/>
      <c r="EI34" s="141"/>
      <c r="EJ34" s="141"/>
      <c r="EK34" s="141"/>
      <c r="EL34" s="141"/>
      <c r="EM34" s="141"/>
      <c r="EN34" s="141"/>
      <c r="EO34" s="141"/>
      <c r="EP34" s="141"/>
      <c r="EQ34" s="141"/>
      <c r="ER34" s="141"/>
      <c r="ES34" s="141"/>
      <c r="ET34" s="141"/>
      <c r="EU34" s="141"/>
      <c r="EV34" s="141"/>
      <c r="EW34" s="141"/>
      <c r="EX34" s="141"/>
      <c r="EY34" s="141"/>
      <c r="EZ34" s="141"/>
      <c r="FA34" s="141"/>
      <c r="FB34" s="141"/>
      <c r="FC34" s="141"/>
      <c r="FD34" s="141"/>
      <c r="FE34" s="141"/>
      <c r="FF34" s="141"/>
      <c r="FG34" s="141"/>
      <c r="FH34" s="141"/>
      <c r="FI34" s="141"/>
      <c r="FJ34" s="141"/>
      <c r="FK34" s="141"/>
      <c r="FL34" s="141"/>
      <c r="FM34" s="141"/>
      <c r="FN34" s="141"/>
      <c r="FO34" s="141"/>
      <c r="FP34" s="141"/>
      <c r="FQ34" s="141"/>
      <c r="FR34" s="141"/>
      <c r="FS34" s="141"/>
      <c r="FT34" s="141"/>
      <c r="FU34" s="141"/>
      <c r="FV34" s="141"/>
      <c r="FW34" s="141"/>
      <c r="FX34" s="141"/>
      <c r="FY34" s="141"/>
      <c r="FZ34" s="141"/>
      <c r="GA34" s="141"/>
      <c r="GB34" s="141"/>
      <c r="GC34" s="141"/>
      <c r="GD34" s="141"/>
      <c r="GE34" s="141"/>
      <c r="GF34" s="141"/>
      <c r="GG34" s="141"/>
      <c r="GH34" s="141"/>
      <c r="GI34" s="141"/>
      <c r="GJ34" s="141"/>
      <c r="GK34" s="141"/>
      <c r="GL34" s="141"/>
      <c r="GM34" s="141"/>
      <c r="GN34" s="141"/>
      <c r="GO34" s="141"/>
      <c r="GP34" s="141"/>
      <c r="GQ34" s="141"/>
      <c r="GR34" s="141"/>
      <c r="GS34" s="141"/>
      <c r="GT34" s="141"/>
      <c r="GU34" s="141"/>
      <c r="GV34" s="141"/>
      <c r="GW34" s="141"/>
      <c r="GX34" s="141"/>
      <c r="GY34" s="141"/>
      <c r="GZ34" s="141"/>
      <c r="HA34" s="141"/>
      <c r="HB34" s="141"/>
      <c r="HC34" s="141"/>
      <c r="HD34" s="141"/>
      <c r="HE34" s="141"/>
      <c r="HF34" s="141"/>
      <c r="HG34" s="141"/>
      <c r="HH34" s="141"/>
      <c r="HI34" s="141"/>
      <c r="HJ34" s="141"/>
      <c r="HK34" s="141"/>
      <c r="HL34" s="141"/>
      <c r="HM34" s="141"/>
      <c r="HN34" s="141"/>
      <c r="HO34" s="141"/>
      <c r="HP34" s="141"/>
      <c r="HQ34" s="141"/>
      <c r="HR34" s="141"/>
      <c r="HS34" s="141"/>
      <c r="HT34" s="141"/>
      <c r="HU34" s="141"/>
    </row>
    <row r="35" spans="1:229" s="111" customFormat="1" ht="43.5" customHeight="1" x14ac:dyDescent="0.75">
      <c r="A35" s="115" t="s">
        <v>143</v>
      </c>
      <c r="B35" s="115" t="s">
        <v>142</v>
      </c>
      <c r="C35" s="115" t="s">
        <v>9</v>
      </c>
      <c r="D35" s="115" t="s">
        <v>10</v>
      </c>
      <c r="E35" s="115" t="s">
        <v>15</v>
      </c>
      <c r="F35" s="117" t="s">
        <v>484</v>
      </c>
      <c r="G35" s="118" t="s">
        <v>378</v>
      </c>
      <c r="H35" s="118" t="s">
        <v>378</v>
      </c>
      <c r="I35" s="118" t="s">
        <v>378</v>
      </c>
      <c r="J35" s="118" t="s">
        <v>378</v>
      </c>
      <c r="K35" s="118" t="s">
        <v>378</v>
      </c>
      <c r="L35" s="118" t="s">
        <v>378</v>
      </c>
      <c r="M35" s="118" t="s">
        <v>378</v>
      </c>
      <c r="N35" s="118" t="s">
        <v>378</v>
      </c>
      <c r="O35" s="118" t="s">
        <v>378</v>
      </c>
      <c r="P35" s="118" t="s">
        <v>378</v>
      </c>
      <c r="Q35" s="118" t="s">
        <v>378</v>
      </c>
      <c r="R35" s="119" t="s">
        <v>378</v>
      </c>
      <c r="S35" s="117" t="s">
        <v>378</v>
      </c>
      <c r="T35" s="118" t="s">
        <v>378</v>
      </c>
      <c r="U35" s="118" t="s">
        <v>378</v>
      </c>
      <c r="V35" s="118" t="s">
        <v>378</v>
      </c>
      <c r="W35" s="119" t="s">
        <v>378</v>
      </c>
      <c r="X35" s="117" t="s">
        <v>378</v>
      </c>
      <c r="Y35" s="118" t="s">
        <v>484</v>
      </c>
      <c r="Z35" s="119" t="s">
        <v>484</v>
      </c>
      <c r="AA35" s="117" t="s">
        <v>378</v>
      </c>
      <c r="AB35" s="118" t="s">
        <v>378</v>
      </c>
      <c r="AC35" s="118" t="s">
        <v>378</v>
      </c>
      <c r="AD35" s="118" t="s">
        <v>378</v>
      </c>
      <c r="AE35" s="118" t="s">
        <v>378</v>
      </c>
      <c r="AF35" s="118" t="s">
        <v>378</v>
      </c>
      <c r="AG35" s="119" t="s">
        <v>484</v>
      </c>
      <c r="AH35" s="117" t="s">
        <v>378</v>
      </c>
      <c r="AI35" s="118" t="s">
        <v>378</v>
      </c>
      <c r="AJ35" s="118" t="s">
        <v>484</v>
      </c>
      <c r="AK35" s="118" t="s">
        <v>378</v>
      </c>
      <c r="AL35" s="118" t="s">
        <v>378</v>
      </c>
      <c r="AM35" s="118" t="s">
        <v>378</v>
      </c>
      <c r="AN35" s="118" t="s">
        <v>378</v>
      </c>
      <c r="AO35" s="118" t="s">
        <v>378</v>
      </c>
      <c r="AP35" s="119" t="s">
        <v>484</v>
      </c>
      <c r="AQ35" s="117" t="s">
        <v>378</v>
      </c>
      <c r="AR35" s="118" t="s">
        <v>378</v>
      </c>
      <c r="AS35" s="118" t="s">
        <v>378</v>
      </c>
      <c r="AT35" s="118" t="s">
        <v>378</v>
      </c>
      <c r="AU35" s="118" t="s">
        <v>378</v>
      </c>
      <c r="AV35" s="118" t="s">
        <v>378</v>
      </c>
      <c r="AW35" s="117" t="s">
        <v>378</v>
      </c>
      <c r="AX35" s="119" t="s">
        <v>378</v>
      </c>
      <c r="AY35" s="117" t="s">
        <v>378</v>
      </c>
      <c r="AZ35" s="118" t="s">
        <v>378</v>
      </c>
      <c r="BA35" s="118" t="s">
        <v>378</v>
      </c>
      <c r="BB35" s="118" t="s">
        <v>484</v>
      </c>
      <c r="BC35" s="119" t="s">
        <v>378</v>
      </c>
      <c r="BD35" s="118" t="s">
        <v>378</v>
      </c>
      <c r="BE35" s="118" t="s">
        <v>378</v>
      </c>
      <c r="BF35" s="118" t="s">
        <v>378</v>
      </c>
      <c r="BG35" s="118" t="s">
        <v>378</v>
      </c>
      <c r="BH35" s="118" t="s">
        <v>378</v>
      </c>
      <c r="BI35" s="118" t="s">
        <v>378</v>
      </c>
      <c r="BJ35" s="117" t="s">
        <v>484</v>
      </c>
      <c r="BK35" s="118" t="s">
        <v>378</v>
      </c>
      <c r="BL35" s="118" t="s">
        <v>378</v>
      </c>
      <c r="BM35" s="118" t="s">
        <v>378</v>
      </c>
      <c r="BN35" s="118" t="s">
        <v>378</v>
      </c>
      <c r="BO35" s="118" t="s">
        <v>378</v>
      </c>
      <c r="BP35" s="117" t="s">
        <v>378</v>
      </c>
      <c r="BQ35" s="118" t="s">
        <v>378</v>
      </c>
      <c r="BR35" s="118" t="s">
        <v>378</v>
      </c>
      <c r="BS35" s="118" t="s">
        <v>378</v>
      </c>
      <c r="BT35" s="118" t="s">
        <v>378</v>
      </c>
      <c r="BU35" s="118" t="s">
        <v>378</v>
      </c>
      <c r="BV35" s="118" t="s">
        <v>378</v>
      </c>
      <c r="BW35" s="118" t="s">
        <v>378</v>
      </c>
      <c r="BX35" s="118" t="s">
        <v>378</v>
      </c>
      <c r="BY35" s="118" t="s">
        <v>378</v>
      </c>
      <c r="BZ35" s="118" t="s">
        <v>378</v>
      </c>
      <c r="CA35" s="119" t="s">
        <v>378</v>
      </c>
      <c r="CB35" s="118" t="s">
        <v>378</v>
      </c>
      <c r="CC35" s="118" t="s">
        <v>378</v>
      </c>
      <c r="CD35" s="118" t="s">
        <v>378</v>
      </c>
      <c r="CE35" s="118" t="s">
        <v>378</v>
      </c>
      <c r="CF35" s="119" t="s">
        <v>484</v>
      </c>
      <c r="CG35" s="117" t="s">
        <v>484</v>
      </c>
      <c r="CH35" s="118" t="s">
        <v>378</v>
      </c>
      <c r="CI35" s="118" t="s">
        <v>378</v>
      </c>
      <c r="CJ35" s="118" t="s">
        <v>378</v>
      </c>
      <c r="CK35" s="118" t="s">
        <v>378</v>
      </c>
      <c r="CL35" s="118" t="s">
        <v>378</v>
      </c>
      <c r="CM35" s="119" t="s">
        <v>378</v>
      </c>
      <c r="CN35" s="117" t="s">
        <v>484</v>
      </c>
      <c r="CO35" s="118" t="s">
        <v>378</v>
      </c>
      <c r="CP35" s="118" t="s">
        <v>378</v>
      </c>
      <c r="CQ35" s="118" t="s">
        <v>484</v>
      </c>
      <c r="CR35" s="118" t="s">
        <v>378</v>
      </c>
      <c r="CS35" s="118" t="s">
        <v>378</v>
      </c>
      <c r="CT35" s="118" t="s">
        <v>378</v>
      </c>
      <c r="CU35" s="118" t="s">
        <v>378</v>
      </c>
      <c r="CV35" s="118" t="s">
        <v>378</v>
      </c>
      <c r="CW35" s="119" t="s">
        <v>484</v>
      </c>
      <c r="CX35" s="117" t="s">
        <v>378</v>
      </c>
      <c r="CY35" s="118" t="s">
        <v>378</v>
      </c>
      <c r="CZ35" s="118" t="s">
        <v>378</v>
      </c>
      <c r="DA35" s="118" t="s">
        <v>378</v>
      </c>
      <c r="DB35" s="118" t="s">
        <v>378</v>
      </c>
      <c r="DC35" s="119" t="s">
        <v>378</v>
      </c>
      <c r="DD35" s="117" t="s">
        <v>378</v>
      </c>
      <c r="DE35" s="118" t="s">
        <v>378</v>
      </c>
      <c r="DF35" s="119" t="s">
        <v>378</v>
      </c>
      <c r="DG35" s="117" t="s">
        <v>378</v>
      </c>
      <c r="DH35" s="118" t="s">
        <v>378</v>
      </c>
      <c r="DI35" s="118" t="s">
        <v>378</v>
      </c>
      <c r="DJ35" s="119" t="s">
        <v>484</v>
      </c>
      <c r="DK35" s="117" t="s">
        <v>378</v>
      </c>
      <c r="DL35" s="118" t="s">
        <v>378</v>
      </c>
      <c r="DM35" s="118" t="s">
        <v>378</v>
      </c>
      <c r="DN35" s="118" t="s">
        <v>378</v>
      </c>
      <c r="DO35" s="119" t="s">
        <v>378</v>
      </c>
      <c r="DP35" s="117" t="s">
        <v>378</v>
      </c>
      <c r="DQ35" s="118" t="s">
        <v>378</v>
      </c>
      <c r="DR35" s="118" t="s">
        <v>378</v>
      </c>
      <c r="DS35" s="118" t="s">
        <v>378</v>
      </c>
      <c r="DT35" s="118" t="s">
        <v>378</v>
      </c>
      <c r="DU35" s="118" t="s">
        <v>378</v>
      </c>
      <c r="DV35" s="118" t="s">
        <v>378</v>
      </c>
      <c r="DW35" s="119" t="s">
        <v>378</v>
      </c>
      <c r="DX35" s="117" t="s">
        <v>378</v>
      </c>
      <c r="DY35" s="118" t="s">
        <v>378</v>
      </c>
      <c r="DZ35" s="118" t="s">
        <v>378</v>
      </c>
      <c r="EA35" s="118" t="s">
        <v>378</v>
      </c>
      <c r="EB35" s="119" t="s">
        <v>378</v>
      </c>
      <c r="EC35" s="134" t="s">
        <v>527</v>
      </c>
      <c r="ED35" s="118" t="s">
        <v>484</v>
      </c>
      <c r="EE35" s="118" t="s">
        <v>484</v>
      </c>
      <c r="EF35" s="135" t="s">
        <v>527</v>
      </c>
      <c r="EG35" s="141"/>
      <c r="EH35" s="141"/>
      <c r="EI35" s="141"/>
      <c r="EJ35" s="141"/>
      <c r="EK35" s="141"/>
      <c r="EL35" s="141"/>
      <c r="EM35" s="141"/>
      <c r="EN35" s="141"/>
      <c r="EO35" s="141"/>
      <c r="EP35" s="141"/>
      <c r="EQ35" s="141"/>
      <c r="ER35" s="141"/>
      <c r="ES35" s="141"/>
      <c r="ET35" s="141"/>
      <c r="EU35" s="141"/>
      <c r="EV35" s="141"/>
      <c r="EW35" s="141"/>
      <c r="EX35" s="141"/>
      <c r="EY35" s="141"/>
      <c r="EZ35" s="141"/>
      <c r="FA35" s="141"/>
      <c r="FB35" s="141"/>
      <c r="FC35" s="141"/>
      <c r="FD35" s="141"/>
      <c r="FE35" s="141"/>
      <c r="FF35" s="141"/>
      <c r="FG35" s="141"/>
      <c r="FH35" s="141"/>
      <c r="FI35" s="141"/>
      <c r="FJ35" s="141"/>
      <c r="FK35" s="141"/>
      <c r="FL35" s="141"/>
      <c r="FM35" s="141"/>
      <c r="FN35" s="141"/>
      <c r="FO35" s="141"/>
      <c r="FP35" s="141"/>
      <c r="FQ35" s="141"/>
      <c r="FR35" s="141"/>
      <c r="FS35" s="141"/>
      <c r="FT35" s="141"/>
      <c r="FU35" s="141"/>
      <c r="FV35" s="141"/>
      <c r="FW35" s="141"/>
      <c r="FX35" s="141"/>
      <c r="FY35" s="141"/>
      <c r="FZ35" s="141"/>
      <c r="GA35" s="141"/>
      <c r="GB35" s="141"/>
      <c r="GC35" s="141"/>
      <c r="GD35" s="141"/>
      <c r="GE35" s="141"/>
      <c r="GF35" s="141"/>
      <c r="GG35" s="141"/>
      <c r="GH35" s="141"/>
      <c r="GI35" s="141"/>
      <c r="GJ35" s="141"/>
      <c r="GK35" s="141"/>
      <c r="GL35" s="141"/>
      <c r="GM35" s="141"/>
      <c r="GN35" s="141"/>
      <c r="GO35" s="141"/>
      <c r="GP35" s="141"/>
      <c r="GQ35" s="141"/>
      <c r="GR35" s="141"/>
      <c r="GS35" s="141"/>
      <c r="GT35" s="141"/>
      <c r="GU35" s="141"/>
      <c r="GV35" s="141"/>
      <c r="GW35" s="141"/>
      <c r="GX35" s="141"/>
      <c r="GY35" s="141"/>
      <c r="GZ35" s="141"/>
      <c r="HA35" s="141"/>
      <c r="HB35" s="141"/>
      <c r="HC35" s="141"/>
      <c r="HD35" s="141"/>
      <c r="HE35" s="141"/>
      <c r="HF35" s="141"/>
      <c r="HG35" s="141"/>
      <c r="HH35" s="141"/>
      <c r="HI35" s="141"/>
      <c r="HJ35" s="141"/>
      <c r="HK35" s="141"/>
      <c r="HL35" s="141"/>
      <c r="HM35" s="141"/>
      <c r="HN35" s="141"/>
      <c r="HO35" s="141"/>
      <c r="HP35" s="141"/>
      <c r="HQ35" s="141"/>
      <c r="HR35" s="141"/>
      <c r="HS35" s="141"/>
      <c r="HT35" s="141"/>
      <c r="HU35" s="141"/>
    </row>
    <row r="36" spans="1:229" s="111" customFormat="1" ht="43.5" customHeight="1" x14ac:dyDescent="0.75">
      <c r="A36" s="115" t="s">
        <v>430</v>
      </c>
      <c r="B36" s="115" t="s">
        <v>390</v>
      </c>
      <c r="C36" s="115" t="s">
        <v>9</v>
      </c>
      <c r="D36" s="115" t="s">
        <v>10</v>
      </c>
      <c r="E36" s="115" t="s">
        <v>35</v>
      </c>
      <c r="F36" s="117" t="s">
        <v>484</v>
      </c>
      <c r="G36" s="118" t="s">
        <v>378</v>
      </c>
      <c r="H36" s="118" t="s">
        <v>378</v>
      </c>
      <c r="I36" s="118" t="s">
        <v>378</v>
      </c>
      <c r="J36" s="118" t="s">
        <v>484</v>
      </c>
      <c r="K36" s="118" t="s">
        <v>378</v>
      </c>
      <c r="L36" s="118" t="s">
        <v>378</v>
      </c>
      <c r="M36" s="118" t="s">
        <v>378</v>
      </c>
      <c r="N36" s="118" t="s">
        <v>378</v>
      </c>
      <c r="O36" s="118" t="s">
        <v>378</v>
      </c>
      <c r="P36" s="118" t="s">
        <v>378</v>
      </c>
      <c r="Q36" s="118" t="s">
        <v>378</v>
      </c>
      <c r="R36" s="119" t="s">
        <v>484</v>
      </c>
      <c r="S36" s="117" t="s">
        <v>378</v>
      </c>
      <c r="T36" s="118" t="s">
        <v>378</v>
      </c>
      <c r="U36" s="118" t="s">
        <v>378</v>
      </c>
      <c r="V36" s="118" t="s">
        <v>378</v>
      </c>
      <c r="W36" s="119" t="s">
        <v>378</v>
      </c>
      <c r="X36" s="117" t="s">
        <v>378</v>
      </c>
      <c r="Y36" s="118" t="s">
        <v>484</v>
      </c>
      <c r="Z36" s="119" t="s">
        <v>484</v>
      </c>
      <c r="AA36" s="117" t="s">
        <v>378</v>
      </c>
      <c r="AB36" s="118" t="s">
        <v>378</v>
      </c>
      <c r="AC36" s="118" t="s">
        <v>378</v>
      </c>
      <c r="AD36" s="118" t="s">
        <v>378</v>
      </c>
      <c r="AE36" s="118" t="s">
        <v>378</v>
      </c>
      <c r="AF36" s="118" t="s">
        <v>378</v>
      </c>
      <c r="AG36" s="119" t="s">
        <v>378</v>
      </c>
      <c r="AH36" s="117" t="s">
        <v>378</v>
      </c>
      <c r="AI36" s="118" t="s">
        <v>378</v>
      </c>
      <c r="AJ36" s="118" t="s">
        <v>484</v>
      </c>
      <c r="AK36" s="118" t="s">
        <v>378</v>
      </c>
      <c r="AL36" s="118" t="s">
        <v>378</v>
      </c>
      <c r="AM36" s="118" t="s">
        <v>378</v>
      </c>
      <c r="AN36" s="118" t="s">
        <v>378</v>
      </c>
      <c r="AO36" s="118" t="s">
        <v>378</v>
      </c>
      <c r="AP36" s="119" t="s">
        <v>484</v>
      </c>
      <c r="AQ36" s="117" t="s">
        <v>378</v>
      </c>
      <c r="AR36" s="118" t="s">
        <v>378</v>
      </c>
      <c r="AS36" s="118" t="s">
        <v>378</v>
      </c>
      <c r="AT36" s="118" t="s">
        <v>378</v>
      </c>
      <c r="AU36" s="118" t="s">
        <v>484</v>
      </c>
      <c r="AV36" s="118" t="s">
        <v>378</v>
      </c>
      <c r="AW36" s="117" t="s">
        <v>378</v>
      </c>
      <c r="AX36" s="119" t="s">
        <v>484</v>
      </c>
      <c r="AY36" s="117" t="s">
        <v>378</v>
      </c>
      <c r="AZ36" s="118" t="s">
        <v>378</v>
      </c>
      <c r="BA36" s="118" t="s">
        <v>378</v>
      </c>
      <c r="BB36" s="118" t="s">
        <v>484</v>
      </c>
      <c r="BC36" s="119" t="s">
        <v>484</v>
      </c>
      <c r="BD36" s="118" t="s">
        <v>378</v>
      </c>
      <c r="BE36" s="118" t="s">
        <v>378</v>
      </c>
      <c r="BF36" s="118" t="s">
        <v>378</v>
      </c>
      <c r="BG36" s="118" t="s">
        <v>378</v>
      </c>
      <c r="BH36" s="118" t="s">
        <v>378</v>
      </c>
      <c r="BI36" s="118" t="s">
        <v>378</v>
      </c>
      <c r="BJ36" s="117" t="s">
        <v>484</v>
      </c>
      <c r="BK36" s="118" t="s">
        <v>378</v>
      </c>
      <c r="BL36" s="118" t="s">
        <v>378</v>
      </c>
      <c r="BM36" s="118" t="s">
        <v>378</v>
      </c>
      <c r="BN36" s="118" t="s">
        <v>484</v>
      </c>
      <c r="BO36" s="118" t="s">
        <v>378</v>
      </c>
      <c r="BP36" s="117" t="s">
        <v>378</v>
      </c>
      <c r="BQ36" s="118" t="s">
        <v>378</v>
      </c>
      <c r="BR36" s="118" t="s">
        <v>378</v>
      </c>
      <c r="BS36" s="118" t="s">
        <v>378</v>
      </c>
      <c r="BT36" s="118" t="s">
        <v>378</v>
      </c>
      <c r="BU36" s="118" t="s">
        <v>378</v>
      </c>
      <c r="BV36" s="118" t="s">
        <v>378</v>
      </c>
      <c r="BW36" s="118" t="s">
        <v>378</v>
      </c>
      <c r="BX36" s="118" t="s">
        <v>378</v>
      </c>
      <c r="BY36" s="118" t="s">
        <v>484</v>
      </c>
      <c r="BZ36" s="118" t="s">
        <v>378</v>
      </c>
      <c r="CA36" s="119" t="s">
        <v>378</v>
      </c>
      <c r="CB36" s="118" t="s">
        <v>378</v>
      </c>
      <c r="CC36" s="118" t="s">
        <v>378</v>
      </c>
      <c r="CD36" s="118" t="s">
        <v>378</v>
      </c>
      <c r="CE36" s="118" t="s">
        <v>378</v>
      </c>
      <c r="CF36" s="119" t="s">
        <v>484</v>
      </c>
      <c r="CG36" s="117" t="s">
        <v>484</v>
      </c>
      <c r="CH36" s="118" t="s">
        <v>378</v>
      </c>
      <c r="CI36" s="118" t="s">
        <v>378</v>
      </c>
      <c r="CJ36" s="118" t="s">
        <v>378</v>
      </c>
      <c r="CK36" s="118" t="s">
        <v>378</v>
      </c>
      <c r="CL36" s="118" t="s">
        <v>378</v>
      </c>
      <c r="CM36" s="119" t="s">
        <v>378</v>
      </c>
      <c r="CN36" s="117" t="s">
        <v>378</v>
      </c>
      <c r="CO36" s="118" t="s">
        <v>378</v>
      </c>
      <c r="CP36" s="118" t="s">
        <v>378</v>
      </c>
      <c r="CQ36" s="118" t="s">
        <v>484</v>
      </c>
      <c r="CR36" s="118" t="s">
        <v>378</v>
      </c>
      <c r="CS36" s="118" t="s">
        <v>378</v>
      </c>
      <c r="CT36" s="118" t="s">
        <v>378</v>
      </c>
      <c r="CU36" s="118" t="s">
        <v>378</v>
      </c>
      <c r="CV36" s="118" t="s">
        <v>378</v>
      </c>
      <c r="CW36" s="119" t="s">
        <v>484</v>
      </c>
      <c r="CX36" s="117" t="s">
        <v>378</v>
      </c>
      <c r="CY36" s="118" t="s">
        <v>378</v>
      </c>
      <c r="CZ36" s="118" t="s">
        <v>378</v>
      </c>
      <c r="DA36" s="118" t="s">
        <v>378</v>
      </c>
      <c r="DB36" s="118" t="s">
        <v>484</v>
      </c>
      <c r="DC36" s="119" t="s">
        <v>378</v>
      </c>
      <c r="DD36" s="117" t="s">
        <v>378</v>
      </c>
      <c r="DE36" s="118" t="s">
        <v>484</v>
      </c>
      <c r="DF36" s="119" t="s">
        <v>378</v>
      </c>
      <c r="DG36" s="117" t="s">
        <v>378</v>
      </c>
      <c r="DH36" s="118" t="s">
        <v>378</v>
      </c>
      <c r="DI36" s="118" t="s">
        <v>378</v>
      </c>
      <c r="DJ36" s="119" t="s">
        <v>484</v>
      </c>
      <c r="DK36" s="117" t="s">
        <v>484</v>
      </c>
      <c r="DL36" s="118" t="s">
        <v>378</v>
      </c>
      <c r="DM36" s="118" t="s">
        <v>378</v>
      </c>
      <c r="DN36" s="118" t="s">
        <v>378</v>
      </c>
      <c r="DO36" s="119" t="s">
        <v>378</v>
      </c>
      <c r="DP36" s="117" t="s">
        <v>378</v>
      </c>
      <c r="DQ36" s="118" t="s">
        <v>378</v>
      </c>
      <c r="DR36" s="118" t="s">
        <v>378</v>
      </c>
      <c r="DS36" s="118" t="s">
        <v>378</v>
      </c>
      <c r="DT36" s="118" t="s">
        <v>378</v>
      </c>
      <c r="DU36" s="118" t="s">
        <v>378</v>
      </c>
      <c r="DV36" s="118" t="s">
        <v>378</v>
      </c>
      <c r="DW36" s="119" t="s">
        <v>378</v>
      </c>
      <c r="DX36" s="117" t="s">
        <v>378</v>
      </c>
      <c r="DY36" s="118" t="s">
        <v>378</v>
      </c>
      <c r="DZ36" s="118" t="s">
        <v>378</v>
      </c>
      <c r="EA36" s="118" t="s">
        <v>378</v>
      </c>
      <c r="EB36" s="119" t="s">
        <v>484</v>
      </c>
      <c r="EC36" s="134" t="s">
        <v>527</v>
      </c>
      <c r="ED36" s="118" t="s">
        <v>484</v>
      </c>
      <c r="EE36" s="118" t="s">
        <v>484</v>
      </c>
      <c r="EF36" s="135" t="s">
        <v>527</v>
      </c>
      <c r="EG36" s="141"/>
      <c r="EH36" s="141"/>
      <c r="EI36" s="141"/>
      <c r="EJ36" s="141"/>
      <c r="EK36" s="141"/>
      <c r="EL36" s="141"/>
      <c r="EM36" s="141"/>
      <c r="EN36" s="141"/>
      <c r="EO36" s="141"/>
      <c r="EP36" s="141"/>
      <c r="EQ36" s="141"/>
      <c r="ER36" s="141"/>
      <c r="ES36" s="141"/>
      <c r="ET36" s="141"/>
      <c r="EU36" s="141"/>
      <c r="EV36" s="141"/>
      <c r="EW36" s="141"/>
      <c r="EX36" s="141"/>
      <c r="EY36" s="141"/>
      <c r="EZ36" s="141"/>
      <c r="FA36" s="141"/>
      <c r="FB36" s="141"/>
      <c r="FC36" s="141"/>
      <c r="FD36" s="141"/>
      <c r="FE36" s="141"/>
      <c r="FF36" s="141"/>
      <c r="FG36" s="141"/>
      <c r="FH36" s="141"/>
      <c r="FI36" s="141"/>
      <c r="FJ36" s="141"/>
      <c r="FK36" s="141"/>
      <c r="FL36" s="141"/>
      <c r="FM36" s="141"/>
      <c r="FN36" s="141"/>
      <c r="FO36" s="141"/>
      <c r="FP36" s="141"/>
      <c r="FQ36" s="141"/>
      <c r="FR36" s="141"/>
      <c r="FS36" s="141"/>
      <c r="FT36" s="141"/>
      <c r="FU36" s="141"/>
      <c r="FV36" s="141"/>
      <c r="FW36" s="141"/>
      <c r="FX36" s="141"/>
      <c r="FY36" s="141"/>
      <c r="FZ36" s="141"/>
      <c r="GA36" s="141"/>
      <c r="GB36" s="141"/>
      <c r="GC36" s="141"/>
      <c r="GD36" s="141"/>
      <c r="GE36" s="141"/>
      <c r="GF36" s="141"/>
      <c r="GG36" s="141"/>
      <c r="GH36" s="141"/>
      <c r="GI36" s="141"/>
      <c r="GJ36" s="141"/>
      <c r="GK36" s="141"/>
      <c r="GL36" s="141"/>
      <c r="GM36" s="141"/>
      <c r="GN36" s="141"/>
      <c r="GO36" s="141"/>
      <c r="GP36" s="141"/>
      <c r="GQ36" s="141"/>
      <c r="GR36" s="141"/>
      <c r="GS36" s="141"/>
      <c r="GT36" s="141"/>
      <c r="GU36" s="141"/>
      <c r="GV36" s="141"/>
      <c r="GW36" s="141"/>
      <c r="GX36" s="141"/>
      <c r="GY36" s="141"/>
      <c r="GZ36" s="141"/>
      <c r="HA36" s="141"/>
      <c r="HB36" s="141"/>
      <c r="HC36" s="141"/>
      <c r="HD36" s="141"/>
      <c r="HE36" s="141"/>
      <c r="HF36" s="141"/>
      <c r="HG36" s="141"/>
      <c r="HH36" s="141"/>
      <c r="HI36" s="141"/>
      <c r="HJ36" s="141"/>
      <c r="HK36" s="141"/>
      <c r="HL36" s="141"/>
      <c r="HM36" s="141"/>
      <c r="HN36" s="141"/>
      <c r="HO36" s="141"/>
      <c r="HP36" s="141"/>
      <c r="HQ36" s="141"/>
      <c r="HR36" s="141"/>
      <c r="HS36" s="141"/>
      <c r="HT36" s="141"/>
      <c r="HU36" s="141"/>
    </row>
    <row r="37" spans="1:229" s="111" customFormat="1" ht="43.5" customHeight="1" x14ac:dyDescent="0.75">
      <c r="A37" s="115" t="s">
        <v>151</v>
      </c>
      <c r="B37" s="115" t="s">
        <v>150</v>
      </c>
      <c r="C37" s="115" t="s">
        <v>9</v>
      </c>
      <c r="D37" s="115" t="s">
        <v>10</v>
      </c>
      <c r="E37" s="115" t="s">
        <v>35</v>
      </c>
      <c r="F37" s="117" t="s">
        <v>484</v>
      </c>
      <c r="G37" s="118" t="s">
        <v>378</v>
      </c>
      <c r="H37" s="118" t="s">
        <v>378</v>
      </c>
      <c r="I37" s="118" t="s">
        <v>378</v>
      </c>
      <c r="J37" s="118" t="s">
        <v>484</v>
      </c>
      <c r="K37" s="118" t="s">
        <v>378</v>
      </c>
      <c r="L37" s="118" t="s">
        <v>378</v>
      </c>
      <c r="M37" s="118" t="s">
        <v>378</v>
      </c>
      <c r="N37" s="118" t="s">
        <v>378</v>
      </c>
      <c r="O37" s="118" t="s">
        <v>378</v>
      </c>
      <c r="P37" s="118" t="s">
        <v>378</v>
      </c>
      <c r="Q37" s="118" t="s">
        <v>378</v>
      </c>
      <c r="R37" s="119" t="s">
        <v>484</v>
      </c>
      <c r="S37" s="117" t="s">
        <v>378</v>
      </c>
      <c r="T37" s="118" t="s">
        <v>378</v>
      </c>
      <c r="U37" s="118" t="s">
        <v>378</v>
      </c>
      <c r="V37" s="118" t="s">
        <v>378</v>
      </c>
      <c r="W37" s="119" t="s">
        <v>378</v>
      </c>
      <c r="X37" s="117" t="s">
        <v>378</v>
      </c>
      <c r="Y37" s="118" t="s">
        <v>484</v>
      </c>
      <c r="Z37" s="119" t="s">
        <v>484</v>
      </c>
      <c r="AA37" s="117" t="s">
        <v>378</v>
      </c>
      <c r="AB37" s="118" t="s">
        <v>378</v>
      </c>
      <c r="AC37" s="118" t="s">
        <v>378</v>
      </c>
      <c r="AD37" s="118" t="s">
        <v>378</v>
      </c>
      <c r="AE37" s="118" t="s">
        <v>378</v>
      </c>
      <c r="AF37" s="118" t="s">
        <v>378</v>
      </c>
      <c r="AG37" s="119" t="s">
        <v>378</v>
      </c>
      <c r="AH37" s="117" t="s">
        <v>378</v>
      </c>
      <c r="AI37" s="118" t="s">
        <v>378</v>
      </c>
      <c r="AJ37" s="118" t="s">
        <v>484</v>
      </c>
      <c r="AK37" s="118" t="s">
        <v>378</v>
      </c>
      <c r="AL37" s="118" t="s">
        <v>378</v>
      </c>
      <c r="AM37" s="118" t="s">
        <v>378</v>
      </c>
      <c r="AN37" s="118" t="s">
        <v>378</v>
      </c>
      <c r="AO37" s="118" t="s">
        <v>378</v>
      </c>
      <c r="AP37" s="119" t="s">
        <v>484</v>
      </c>
      <c r="AQ37" s="117" t="s">
        <v>378</v>
      </c>
      <c r="AR37" s="118" t="s">
        <v>378</v>
      </c>
      <c r="AS37" s="118" t="s">
        <v>378</v>
      </c>
      <c r="AT37" s="118" t="s">
        <v>378</v>
      </c>
      <c r="AU37" s="118" t="s">
        <v>484</v>
      </c>
      <c r="AV37" s="118" t="s">
        <v>378</v>
      </c>
      <c r="AW37" s="117" t="s">
        <v>378</v>
      </c>
      <c r="AX37" s="119" t="s">
        <v>484</v>
      </c>
      <c r="AY37" s="117" t="s">
        <v>378</v>
      </c>
      <c r="AZ37" s="118" t="s">
        <v>378</v>
      </c>
      <c r="BA37" s="118" t="s">
        <v>378</v>
      </c>
      <c r="BB37" s="118" t="s">
        <v>484</v>
      </c>
      <c r="BC37" s="119" t="s">
        <v>484</v>
      </c>
      <c r="BD37" s="118" t="s">
        <v>378</v>
      </c>
      <c r="BE37" s="118" t="s">
        <v>378</v>
      </c>
      <c r="BF37" s="118" t="s">
        <v>378</v>
      </c>
      <c r="BG37" s="118" t="s">
        <v>378</v>
      </c>
      <c r="BH37" s="118" t="s">
        <v>378</v>
      </c>
      <c r="BI37" s="118" t="s">
        <v>378</v>
      </c>
      <c r="BJ37" s="117" t="s">
        <v>484</v>
      </c>
      <c r="BK37" s="118" t="s">
        <v>378</v>
      </c>
      <c r="BL37" s="118" t="s">
        <v>378</v>
      </c>
      <c r="BM37" s="118" t="s">
        <v>378</v>
      </c>
      <c r="BN37" s="118" t="s">
        <v>484</v>
      </c>
      <c r="BO37" s="118" t="s">
        <v>378</v>
      </c>
      <c r="BP37" s="117" t="s">
        <v>378</v>
      </c>
      <c r="BQ37" s="118" t="s">
        <v>378</v>
      </c>
      <c r="BR37" s="118" t="s">
        <v>378</v>
      </c>
      <c r="BS37" s="118" t="s">
        <v>378</v>
      </c>
      <c r="BT37" s="118" t="s">
        <v>378</v>
      </c>
      <c r="BU37" s="118" t="s">
        <v>378</v>
      </c>
      <c r="BV37" s="118" t="s">
        <v>378</v>
      </c>
      <c r="BW37" s="118" t="s">
        <v>378</v>
      </c>
      <c r="BX37" s="118" t="s">
        <v>378</v>
      </c>
      <c r="BY37" s="118" t="s">
        <v>484</v>
      </c>
      <c r="BZ37" s="118" t="s">
        <v>378</v>
      </c>
      <c r="CA37" s="119" t="s">
        <v>378</v>
      </c>
      <c r="CB37" s="118" t="s">
        <v>378</v>
      </c>
      <c r="CC37" s="118" t="s">
        <v>378</v>
      </c>
      <c r="CD37" s="118" t="s">
        <v>378</v>
      </c>
      <c r="CE37" s="118" t="s">
        <v>378</v>
      </c>
      <c r="CF37" s="119" t="s">
        <v>484</v>
      </c>
      <c r="CG37" s="117" t="s">
        <v>484</v>
      </c>
      <c r="CH37" s="118" t="s">
        <v>378</v>
      </c>
      <c r="CI37" s="118" t="s">
        <v>378</v>
      </c>
      <c r="CJ37" s="118" t="s">
        <v>378</v>
      </c>
      <c r="CK37" s="118" t="s">
        <v>378</v>
      </c>
      <c r="CL37" s="118" t="s">
        <v>378</v>
      </c>
      <c r="CM37" s="119" t="s">
        <v>378</v>
      </c>
      <c r="CN37" s="117" t="s">
        <v>378</v>
      </c>
      <c r="CO37" s="118" t="s">
        <v>378</v>
      </c>
      <c r="CP37" s="118" t="s">
        <v>378</v>
      </c>
      <c r="CQ37" s="118" t="s">
        <v>484</v>
      </c>
      <c r="CR37" s="118" t="s">
        <v>378</v>
      </c>
      <c r="CS37" s="118" t="s">
        <v>378</v>
      </c>
      <c r="CT37" s="118" t="s">
        <v>378</v>
      </c>
      <c r="CU37" s="118" t="s">
        <v>378</v>
      </c>
      <c r="CV37" s="118" t="s">
        <v>378</v>
      </c>
      <c r="CW37" s="119" t="s">
        <v>484</v>
      </c>
      <c r="CX37" s="117" t="s">
        <v>378</v>
      </c>
      <c r="CY37" s="118" t="s">
        <v>378</v>
      </c>
      <c r="CZ37" s="118" t="s">
        <v>378</v>
      </c>
      <c r="DA37" s="118" t="s">
        <v>378</v>
      </c>
      <c r="DB37" s="118" t="s">
        <v>484</v>
      </c>
      <c r="DC37" s="119" t="s">
        <v>378</v>
      </c>
      <c r="DD37" s="117" t="s">
        <v>378</v>
      </c>
      <c r="DE37" s="118" t="s">
        <v>484</v>
      </c>
      <c r="DF37" s="119" t="s">
        <v>378</v>
      </c>
      <c r="DG37" s="117" t="s">
        <v>378</v>
      </c>
      <c r="DH37" s="118" t="s">
        <v>378</v>
      </c>
      <c r="DI37" s="118" t="s">
        <v>378</v>
      </c>
      <c r="DJ37" s="119" t="s">
        <v>484</v>
      </c>
      <c r="DK37" s="117" t="s">
        <v>484</v>
      </c>
      <c r="DL37" s="118" t="s">
        <v>378</v>
      </c>
      <c r="DM37" s="118" t="s">
        <v>378</v>
      </c>
      <c r="DN37" s="118" t="s">
        <v>378</v>
      </c>
      <c r="DO37" s="119" t="s">
        <v>378</v>
      </c>
      <c r="DP37" s="117" t="s">
        <v>378</v>
      </c>
      <c r="DQ37" s="118" t="s">
        <v>378</v>
      </c>
      <c r="DR37" s="118" t="s">
        <v>378</v>
      </c>
      <c r="DS37" s="118" t="s">
        <v>378</v>
      </c>
      <c r="DT37" s="118" t="s">
        <v>378</v>
      </c>
      <c r="DU37" s="118" t="s">
        <v>378</v>
      </c>
      <c r="DV37" s="118" t="s">
        <v>378</v>
      </c>
      <c r="DW37" s="119" t="s">
        <v>378</v>
      </c>
      <c r="DX37" s="117" t="s">
        <v>378</v>
      </c>
      <c r="DY37" s="118" t="s">
        <v>378</v>
      </c>
      <c r="DZ37" s="118" t="s">
        <v>378</v>
      </c>
      <c r="EA37" s="118" t="s">
        <v>378</v>
      </c>
      <c r="EB37" s="119" t="s">
        <v>484</v>
      </c>
      <c r="EC37" s="134" t="s">
        <v>527</v>
      </c>
      <c r="ED37" s="118" t="s">
        <v>484</v>
      </c>
      <c r="EE37" s="118" t="s">
        <v>484</v>
      </c>
      <c r="EF37" s="135" t="s">
        <v>527</v>
      </c>
      <c r="EG37" s="141"/>
      <c r="EH37" s="141"/>
      <c r="EI37" s="141"/>
      <c r="EJ37" s="141"/>
      <c r="EK37" s="141"/>
      <c r="EL37" s="141"/>
      <c r="EM37" s="141"/>
      <c r="EN37" s="141"/>
      <c r="EO37" s="141"/>
      <c r="EP37" s="141"/>
      <c r="EQ37" s="141"/>
      <c r="ER37" s="141"/>
      <c r="ES37" s="141"/>
      <c r="ET37" s="141"/>
      <c r="EU37" s="141"/>
      <c r="EV37" s="141"/>
      <c r="EW37" s="141"/>
      <c r="EX37" s="141"/>
      <c r="EY37" s="141"/>
      <c r="EZ37" s="141"/>
      <c r="FA37" s="141"/>
      <c r="FB37" s="141"/>
      <c r="FC37" s="141"/>
      <c r="FD37" s="141"/>
      <c r="FE37" s="141"/>
      <c r="FF37" s="141"/>
      <c r="FG37" s="141"/>
      <c r="FH37" s="141"/>
      <c r="FI37" s="141"/>
      <c r="FJ37" s="141"/>
      <c r="FK37" s="141"/>
      <c r="FL37" s="141"/>
      <c r="FM37" s="141"/>
      <c r="FN37" s="141"/>
      <c r="FO37" s="141"/>
      <c r="FP37" s="141"/>
      <c r="FQ37" s="141"/>
      <c r="FR37" s="141"/>
      <c r="FS37" s="141"/>
      <c r="FT37" s="141"/>
      <c r="FU37" s="141"/>
      <c r="FV37" s="141"/>
      <c r="FW37" s="141"/>
      <c r="FX37" s="141"/>
      <c r="FY37" s="141"/>
      <c r="FZ37" s="141"/>
      <c r="GA37" s="141"/>
      <c r="GB37" s="141"/>
      <c r="GC37" s="141"/>
      <c r="GD37" s="141"/>
      <c r="GE37" s="141"/>
      <c r="GF37" s="141"/>
      <c r="GG37" s="141"/>
      <c r="GH37" s="141"/>
      <c r="GI37" s="141"/>
      <c r="GJ37" s="141"/>
      <c r="GK37" s="141"/>
      <c r="GL37" s="141"/>
      <c r="GM37" s="141"/>
      <c r="GN37" s="141"/>
      <c r="GO37" s="141"/>
      <c r="GP37" s="141"/>
      <c r="GQ37" s="141"/>
      <c r="GR37" s="141"/>
      <c r="GS37" s="141"/>
      <c r="GT37" s="141"/>
      <c r="GU37" s="141"/>
      <c r="GV37" s="141"/>
      <c r="GW37" s="141"/>
      <c r="GX37" s="141"/>
      <c r="GY37" s="141"/>
      <c r="GZ37" s="141"/>
      <c r="HA37" s="141"/>
      <c r="HB37" s="141"/>
      <c r="HC37" s="141"/>
      <c r="HD37" s="141"/>
      <c r="HE37" s="141"/>
      <c r="HF37" s="141"/>
      <c r="HG37" s="141"/>
      <c r="HH37" s="141"/>
      <c r="HI37" s="141"/>
      <c r="HJ37" s="141"/>
      <c r="HK37" s="141"/>
      <c r="HL37" s="141"/>
      <c r="HM37" s="141"/>
      <c r="HN37" s="141"/>
      <c r="HO37" s="141"/>
      <c r="HP37" s="141"/>
      <c r="HQ37" s="141"/>
      <c r="HR37" s="141"/>
      <c r="HS37" s="141"/>
      <c r="HT37" s="141"/>
      <c r="HU37" s="141"/>
    </row>
    <row r="38" spans="1:229" s="111" customFormat="1" ht="43.5" customHeight="1" x14ac:dyDescent="0.75">
      <c r="A38" s="115" t="s">
        <v>153</v>
      </c>
      <c r="B38" s="115" t="s">
        <v>391</v>
      </c>
      <c r="C38" s="115" t="s">
        <v>9</v>
      </c>
      <c r="D38" s="115" t="s">
        <v>10</v>
      </c>
      <c r="E38" s="115" t="s">
        <v>35</v>
      </c>
      <c r="F38" s="117" t="s">
        <v>484</v>
      </c>
      <c r="G38" s="118" t="s">
        <v>378</v>
      </c>
      <c r="H38" s="118" t="s">
        <v>378</v>
      </c>
      <c r="I38" s="118" t="s">
        <v>378</v>
      </c>
      <c r="J38" s="118" t="s">
        <v>484</v>
      </c>
      <c r="K38" s="118" t="s">
        <v>378</v>
      </c>
      <c r="L38" s="118" t="s">
        <v>378</v>
      </c>
      <c r="M38" s="118" t="s">
        <v>378</v>
      </c>
      <c r="N38" s="118" t="s">
        <v>378</v>
      </c>
      <c r="O38" s="118" t="s">
        <v>378</v>
      </c>
      <c r="P38" s="118" t="s">
        <v>378</v>
      </c>
      <c r="Q38" s="118" t="s">
        <v>378</v>
      </c>
      <c r="R38" s="119" t="s">
        <v>484</v>
      </c>
      <c r="S38" s="117" t="s">
        <v>378</v>
      </c>
      <c r="T38" s="118" t="s">
        <v>378</v>
      </c>
      <c r="U38" s="118" t="s">
        <v>378</v>
      </c>
      <c r="V38" s="118" t="s">
        <v>378</v>
      </c>
      <c r="W38" s="119" t="s">
        <v>378</v>
      </c>
      <c r="X38" s="117" t="s">
        <v>378</v>
      </c>
      <c r="Y38" s="118" t="s">
        <v>484</v>
      </c>
      <c r="Z38" s="119" t="s">
        <v>484</v>
      </c>
      <c r="AA38" s="117" t="s">
        <v>378</v>
      </c>
      <c r="AB38" s="118" t="s">
        <v>378</v>
      </c>
      <c r="AC38" s="118" t="s">
        <v>378</v>
      </c>
      <c r="AD38" s="118" t="s">
        <v>378</v>
      </c>
      <c r="AE38" s="118" t="s">
        <v>378</v>
      </c>
      <c r="AF38" s="118" t="s">
        <v>378</v>
      </c>
      <c r="AG38" s="119" t="s">
        <v>378</v>
      </c>
      <c r="AH38" s="117" t="s">
        <v>378</v>
      </c>
      <c r="AI38" s="118" t="s">
        <v>378</v>
      </c>
      <c r="AJ38" s="118" t="s">
        <v>484</v>
      </c>
      <c r="AK38" s="118" t="s">
        <v>378</v>
      </c>
      <c r="AL38" s="118" t="s">
        <v>378</v>
      </c>
      <c r="AM38" s="118" t="s">
        <v>378</v>
      </c>
      <c r="AN38" s="118" t="s">
        <v>378</v>
      </c>
      <c r="AO38" s="118" t="s">
        <v>378</v>
      </c>
      <c r="AP38" s="119" t="s">
        <v>484</v>
      </c>
      <c r="AQ38" s="117" t="s">
        <v>378</v>
      </c>
      <c r="AR38" s="118" t="s">
        <v>378</v>
      </c>
      <c r="AS38" s="118" t="s">
        <v>378</v>
      </c>
      <c r="AT38" s="118" t="s">
        <v>378</v>
      </c>
      <c r="AU38" s="118" t="s">
        <v>484</v>
      </c>
      <c r="AV38" s="118" t="s">
        <v>378</v>
      </c>
      <c r="AW38" s="117" t="s">
        <v>378</v>
      </c>
      <c r="AX38" s="119" t="s">
        <v>484</v>
      </c>
      <c r="AY38" s="117" t="s">
        <v>378</v>
      </c>
      <c r="AZ38" s="118" t="s">
        <v>378</v>
      </c>
      <c r="BA38" s="118" t="s">
        <v>378</v>
      </c>
      <c r="BB38" s="118" t="s">
        <v>484</v>
      </c>
      <c r="BC38" s="119" t="s">
        <v>484</v>
      </c>
      <c r="BD38" s="118" t="s">
        <v>378</v>
      </c>
      <c r="BE38" s="118" t="s">
        <v>378</v>
      </c>
      <c r="BF38" s="118" t="s">
        <v>378</v>
      </c>
      <c r="BG38" s="118" t="s">
        <v>378</v>
      </c>
      <c r="BH38" s="118" t="s">
        <v>378</v>
      </c>
      <c r="BI38" s="118" t="s">
        <v>378</v>
      </c>
      <c r="BJ38" s="117" t="s">
        <v>484</v>
      </c>
      <c r="BK38" s="118" t="s">
        <v>378</v>
      </c>
      <c r="BL38" s="118" t="s">
        <v>378</v>
      </c>
      <c r="BM38" s="118" t="s">
        <v>378</v>
      </c>
      <c r="BN38" s="118" t="s">
        <v>484</v>
      </c>
      <c r="BO38" s="118" t="s">
        <v>378</v>
      </c>
      <c r="BP38" s="117" t="s">
        <v>378</v>
      </c>
      <c r="BQ38" s="118" t="s">
        <v>378</v>
      </c>
      <c r="BR38" s="118" t="s">
        <v>378</v>
      </c>
      <c r="BS38" s="118" t="s">
        <v>378</v>
      </c>
      <c r="BT38" s="118" t="s">
        <v>378</v>
      </c>
      <c r="BU38" s="118" t="s">
        <v>378</v>
      </c>
      <c r="BV38" s="118" t="s">
        <v>378</v>
      </c>
      <c r="BW38" s="118" t="s">
        <v>378</v>
      </c>
      <c r="BX38" s="118" t="s">
        <v>378</v>
      </c>
      <c r="BY38" s="118" t="s">
        <v>484</v>
      </c>
      <c r="BZ38" s="118" t="s">
        <v>378</v>
      </c>
      <c r="CA38" s="119" t="s">
        <v>378</v>
      </c>
      <c r="CB38" s="118" t="s">
        <v>378</v>
      </c>
      <c r="CC38" s="118" t="s">
        <v>378</v>
      </c>
      <c r="CD38" s="118" t="s">
        <v>378</v>
      </c>
      <c r="CE38" s="118" t="s">
        <v>378</v>
      </c>
      <c r="CF38" s="119" t="s">
        <v>484</v>
      </c>
      <c r="CG38" s="117" t="s">
        <v>484</v>
      </c>
      <c r="CH38" s="118" t="s">
        <v>378</v>
      </c>
      <c r="CI38" s="118" t="s">
        <v>378</v>
      </c>
      <c r="CJ38" s="118" t="s">
        <v>378</v>
      </c>
      <c r="CK38" s="118" t="s">
        <v>378</v>
      </c>
      <c r="CL38" s="118" t="s">
        <v>378</v>
      </c>
      <c r="CM38" s="119" t="s">
        <v>378</v>
      </c>
      <c r="CN38" s="117" t="s">
        <v>378</v>
      </c>
      <c r="CO38" s="118" t="s">
        <v>378</v>
      </c>
      <c r="CP38" s="118" t="s">
        <v>378</v>
      </c>
      <c r="CQ38" s="118" t="s">
        <v>484</v>
      </c>
      <c r="CR38" s="118" t="s">
        <v>378</v>
      </c>
      <c r="CS38" s="118" t="s">
        <v>378</v>
      </c>
      <c r="CT38" s="118" t="s">
        <v>378</v>
      </c>
      <c r="CU38" s="118" t="s">
        <v>378</v>
      </c>
      <c r="CV38" s="118" t="s">
        <v>378</v>
      </c>
      <c r="CW38" s="119" t="s">
        <v>484</v>
      </c>
      <c r="CX38" s="117" t="s">
        <v>378</v>
      </c>
      <c r="CY38" s="118" t="s">
        <v>378</v>
      </c>
      <c r="CZ38" s="118" t="s">
        <v>378</v>
      </c>
      <c r="DA38" s="118" t="s">
        <v>378</v>
      </c>
      <c r="DB38" s="118" t="s">
        <v>484</v>
      </c>
      <c r="DC38" s="119" t="s">
        <v>378</v>
      </c>
      <c r="DD38" s="117" t="s">
        <v>378</v>
      </c>
      <c r="DE38" s="118" t="s">
        <v>484</v>
      </c>
      <c r="DF38" s="119" t="s">
        <v>378</v>
      </c>
      <c r="DG38" s="117" t="s">
        <v>378</v>
      </c>
      <c r="DH38" s="118" t="s">
        <v>378</v>
      </c>
      <c r="DI38" s="118" t="s">
        <v>378</v>
      </c>
      <c r="DJ38" s="119" t="s">
        <v>484</v>
      </c>
      <c r="DK38" s="117" t="s">
        <v>484</v>
      </c>
      <c r="DL38" s="118" t="s">
        <v>378</v>
      </c>
      <c r="DM38" s="118" t="s">
        <v>378</v>
      </c>
      <c r="DN38" s="118" t="s">
        <v>378</v>
      </c>
      <c r="DO38" s="119" t="s">
        <v>378</v>
      </c>
      <c r="DP38" s="117" t="s">
        <v>378</v>
      </c>
      <c r="DQ38" s="118" t="s">
        <v>378</v>
      </c>
      <c r="DR38" s="118" t="s">
        <v>378</v>
      </c>
      <c r="DS38" s="118" t="s">
        <v>378</v>
      </c>
      <c r="DT38" s="118" t="s">
        <v>378</v>
      </c>
      <c r="DU38" s="118" t="s">
        <v>378</v>
      </c>
      <c r="DV38" s="118" t="s">
        <v>378</v>
      </c>
      <c r="DW38" s="119" t="s">
        <v>378</v>
      </c>
      <c r="DX38" s="117" t="s">
        <v>378</v>
      </c>
      <c r="DY38" s="118" t="s">
        <v>378</v>
      </c>
      <c r="DZ38" s="118" t="s">
        <v>378</v>
      </c>
      <c r="EA38" s="118" t="s">
        <v>378</v>
      </c>
      <c r="EB38" s="119" t="s">
        <v>484</v>
      </c>
      <c r="EC38" s="134" t="s">
        <v>527</v>
      </c>
      <c r="ED38" s="118" t="s">
        <v>484</v>
      </c>
      <c r="EE38" s="118" t="s">
        <v>484</v>
      </c>
      <c r="EF38" s="135" t="s">
        <v>527</v>
      </c>
      <c r="EG38" s="141"/>
      <c r="EH38" s="141"/>
      <c r="EI38" s="141"/>
      <c r="EJ38" s="141"/>
      <c r="EK38" s="141"/>
      <c r="EL38" s="141"/>
      <c r="EM38" s="141"/>
      <c r="EN38" s="141"/>
      <c r="EO38" s="141"/>
      <c r="EP38" s="141"/>
      <c r="EQ38" s="141"/>
      <c r="ER38" s="141"/>
      <c r="ES38" s="141"/>
      <c r="ET38" s="141"/>
      <c r="EU38" s="141"/>
      <c r="EV38" s="141"/>
      <c r="EW38" s="141"/>
      <c r="EX38" s="141"/>
      <c r="EY38" s="141"/>
      <c r="EZ38" s="141"/>
      <c r="FA38" s="141"/>
      <c r="FB38" s="141"/>
      <c r="FC38" s="141"/>
      <c r="FD38" s="141"/>
      <c r="FE38" s="141"/>
      <c r="FF38" s="141"/>
      <c r="FG38" s="141"/>
      <c r="FH38" s="141"/>
      <c r="FI38" s="141"/>
      <c r="FJ38" s="141"/>
      <c r="FK38" s="141"/>
      <c r="FL38" s="141"/>
      <c r="FM38" s="141"/>
      <c r="FN38" s="141"/>
      <c r="FO38" s="141"/>
      <c r="FP38" s="141"/>
      <c r="FQ38" s="141"/>
      <c r="FR38" s="141"/>
      <c r="FS38" s="141"/>
      <c r="FT38" s="141"/>
      <c r="FU38" s="141"/>
      <c r="FV38" s="141"/>
      <c r="FW38" s="141"/>
      <c r="FX38" s="141"/>
      <c r="FY38" s="141"/>
      <c r="FZ38" s="141"/>
      <c r="GA38" s="141"/>
      <c r="GB38" s="141"/>
      <c r="GC38" s="141"/>
      <c r="GD38" s="141"/>
      <c r="GE38" s="141"/>
      <c r="GF38" s="141"/>
      <c r="GG38" s="141"/>
      <c r="GH38" s="141"/>
      <c r="GI38" s="141"/>
      <c r="GJ38" s="141"/>
      <c r="GK38" s="141"/>
      <c r="GL38" s="141"/>
      <c r="GM38" s="141"/>
      <c r="GN38" s="141"/>
      <c r="GO38" s="141"/>
      <c r="GP38" s="141"/>
      <c r="GQ38" s="141"/>
      <c r="GR38" s="141"/>
      <c r="GS38" s="141"/>
      <c r="GT38" s="141"/>
      <c r="GU38" s="141"/>
      <c r="GV38" s="141"/>
      <c r="GW38" s="141"/>
      <c r="GX38" s="141"/>
      <c r="GY38" s="141"/>
      <c r="GZ38" s="141"/>
      <c r="HA38" s="141"/>
      <c r="HB38" s="141"/>
      <c r="HC38" s="141"/>
      <c r="HD38" s="141"/>
      <c r="HE38" s="141"/>
      <c r="HF38" s="141"/>
      <c r="HG38" s="141"/>
      <c r="HH38" s="141"/>
      <c r="HI38" s="141"/>
      <c r="HJ38" s="141"/>
      <c r="HK38" s="141"/>
      <c r="HL38" s="141"/>
      <c r="HM38" s="141"/>
      <c r="HN38" s="141"/>
      <c r="HO38" s="141"/>
      <c r="HP38" s="141"/>
      <c r="HQ38" s="141"/>
      <c r="HR38" s="141"/>
      <c r="HS38" s="141"/>
      <c r="HT38" s="141"/>
      <c r="HU38" s="141"/>
    </row>
    <row r="39" spans="1:229" s="111" customFormat="1" ht="43.5" customHeight="1" x14ac:dyDescent="0.75">
      <c r="A39" s="115" t="s">
        <v>156</v>
      </c>
      <c r="B39" s="115" t="s">
        <v>155</v>
      </c>
      <c r="C39" s="115" t="s">
        <v>9</v>
      </c>
      <c r="D39" s="115" t="s">
        <v>10</v>
      </c>
      <c r="E39" s="115" t="s">
        <v>35</v>
      </c>
      <c r="F39" s="117" t="s">
        <v>484</v>
      </c>
      <c r="G39" s="118" t="s">
        <v>378</v>
      </c>
      <c r="H39" s="118" t="s">
        <v>378</v>
      </c>
      <c r="I39" s="118" t="s">
        <v>378</v>
      </c>
      <c r="J39" s="118" t="s">
        <v>484</v>
      </c>
      <c r="K39" s="118" t="s">
        <v>378</v>
      </c>
      <c r="L39" s="118" t="s">
        <v>378</v>
      </c>
      <c r="M39" s="118" t="s">
        <v>378</v>
      </c>
      <c r="N39" s="118" t="s">
        <v>378</v>
      </c>
      <c r="O39" s="118" t="s">
        <v>378</v>
      </c>
      <c r="P39" s="118" t="s">
        <v>378</v>
      </c>
      <c r="Q39" s="118" t="s">
        <v>378</v>
      </c>
      <c r="R39" s="119" t="s">
        <v>484</v>
      </c>
      <c r="S39" s="117" t="s">
        <v>378</v>
      </c>
      <c r="T39" s="118" t="s">
        <v>378</v>
      </c>
      <c r="U39" s="118" t="s">
        <v>378</v>
      </c>
      <c r="V39" s="118" t="s">
        <v>378</v>
      </c>
      <c r="W39" s="119" t="s">
        <v>378</v>
      </c>
      <c r="X39" s="117" t="s">
        <v>378</v>
      </c>
      <c r="Y39" s="118" t="s">
        <v>484</v>
      </c>
      <c r="Z39" s="119" t="s">
        <v>484</v>
      </c>
      <c r="AA39" s="117" t="s">
        <v>378</v>
      </c>
      <c r="AB39" s="118" t="s">
        <v>378</v>
      </c>
      <c r="AC39" s="118" t="s">
        <v>378</v>
      </c>
      <c r="AD39" s="118" t="s">
        <v>378</v>
      </c>
      <c r="AE39" s="118" t="s">
        <v>378</v>
      </c>
      <c r="AF39" s="118" t="s">
        <v>378</v>
      </c>
      <c r="AG39" s="119" t="s">
        <v>378</v>
      </c>
      <c r="AH39" s="117" t="s">
        <v>378</v>
      </c>
      <c r="AI39" s="118" t="s">
        <v>378</v>
      </c>
      <c r="AJ39" s="118" t="s">
        <v>484</v>
      </c>
      <c r="AK39" s="118" t="s">
        <v>378</v>
      </c>
      <c r="AL39" s="118" t="s">
        <v>378</v>
      </c>
      <c r="AM39" s="118" t="s">
        <v>378</v>
      </c>
      <c r="AN39" s="118" t="s">
        <v>378</v>
      </c>
      <c r="AO39" s="118" t="s">
        <v>378</v>
      </c>
      <c r="AP39" s="119" t="s">
        <v>484</v>
      </c>
      <c r="AQ39" s="117" t="s">
        <v>378</v>
      </c>
      <c r="AR39" s="118" t="s">
        <v>378</v>
      </c>
      <c r="AS39" s="118" t="s">
        <v>378</v>
      </c>
      <c r="AT39" s="118" t="s">
        <v>378</v>
      </c>
      <c r="AU39" s="118" t="s">
        <v>484</v>
      </c>
      <c r="AV39" s="118" t="s">
        <v>378</v>
      </c>
      <c r="AW39" s="117" t="s">
        <v>378</v>
      </c>
      <c r="AX39" s="119" t="s">
        <v>484</v>
      </c>
      <c r="AY39" s="117" t="s">
        <v>378</v>
      </c>
      <c r="AZ39" s="118" t="s">
        <v>378</v>
      </c>
      <c r="BA39" s="118" t="s">
        <v>378</v>
      </c>
      <c r="BB39" s="118" t="s">
        <v>484</v>
      </c>
      <c r="BC39" s="119" t="s">
        <v>484</v>
      </c>
      <c r="BD39" s="118" t="s">
        <v>378</v>
      </c>
      <c r="BE39" s="118" t="s">
        <v>378</v>
      </c>
      <c r="BF39" s="118" t="s">
        <v>378</v>
      </c>
      <c r="BG39" s="118" t="s">
        <v>378</v>
      </c>
      <c r="BH39" s="118" t="s">
        <v>378</v>
      </c>
      <c r="BI39" s="118" t="s">
        <v>378</v>
      </c>
      <c r="BJ39" s="117" t="s">
        <v>484</v>
      </c>
      <c r="BK39" s="118" t="s">
        <v>378</v>
      </c>
      <c r="BL39" s="118" t="s">
        <v>378</v>
      </c>
      <c r="BM39" s="118" t="s">
        <v>378</v>
      </c>
      <c r="BN39" s="118" t="s">
        <v>484</v>
      </c>
      <c r="BO39" s="118" t="s">
        <v>378</v>
      </c>
      <c r="BP39" s="117" t="s">
        <v>378</v>
      </c>
      <c r="BQ39" s="118" t="s">
        <v>378</v>
      </c>
      <c r="BR39" s="118" t="s">
        <v>378</v>
      </c>
      <c r="BS39" s="118" t="s">
        <v>378</v>
      </c>
      <c r="BT39" s="118" t="s">
        <v>378</v>
      </c>
      <c r="BU39" s="118" t="s">
        <v>378</v>
      </c>
      <c r="BV39" s="118" t="s">
        <v>378</v>
      </c>
      <c r="BW39" s="118" t="s">
        <v>378</v>
      </c>
      <c r="BX39" s="118" t="s">
        <v>378</v>
      </c>
      <c r="BY39" s="118" t="s">
        <v>484</v>
      </c>
      <c r="BZ39" s="118" t="s">
        <v>378</v>
      </c>
      <c r="CA39" s="119" t="s">
        <v>378</v>
      </c>
      <c r="CB39" s="118" t="s">
        <v>378</v>
      </c>
      <c r="CC39" s="118" t="s">
        <v>378</v>
      </c>
      <c r="CD39" s="118" t="s">
        <v>378</v>
      </c>
      <c r="CE39" s="118" t="s">
        <v>378</v>
      </c>
      <c r="CF39" s="119" t="s">
        <v>484</v>
      </c>
      <c r="CG39" s="117" t="s">
        <v>484</v>
      </c>
      <c r="CH39" s="118" t="s">
        <v>378</v>
      </c>
      <c r="CI39" s="118" t="s">
        <v>378</v>
      </c>
      <c r="CJ39" s="118" t="s">
        <v>378</v>
      </c>
      <c r="CK39" s="118" t="s">
        <v>378</v>
      </c>
      <c r="CL39" s="118" t="s">
        <v>378</v>
      </c>
      <c r="CM39" s="119" t="s">
        <v>378</v>
      </c>
      <c r="CN39" s="117" t="s">
        <v>378</v>
      </c>
      <c r="CO39" s="118" t="s">
        <v>378</v>
      </c>
      <c r="CP39" s="118" t="s">
        <v>378</v>
      </c>
      <c r="CQ39" s="118" t="s">
        <v>484</v>
      </c>
      <c r="CR39" s="118" t="s">
        <v>378</v>
      </c>
      <c r="CS39" s="118" t="s">
        <v>378</v>
      </c>
      <c r="CT39" s="118" t="s">
        <v>378</v>
      </c>
      <c r="CU39" s="118" t="s">
        <v>378</v>
      </c>
      <c r="CV39" s="118" t="s">
        <v>378</v>
      </c>
      <c r="CW39" s="119" t="s">
        <v>484</v>
      </c>
      <c r="CX39" s="117" t="s">
        <v>378</v>
      </c>
      <c r="CY39" s="118" t="s">
        <v>378</v>
      </c>
      <c r="CZ39" s="118" t="s">
        <v>378</v>
      </c>
      <c r="DA39" s="118" t="s">
        <v>378</v>
      </c>
      <c r="DB39" s="118" t="s">
        <v>484</v>
      </c>
      <c r="DC39" s="119" t="s">
        <v>378</v>
      </c>
      <c r="DD39" s="117" t="s">
        <v>378</v>
      </c>
      <c r="DE39" s="118" t="s">
        <v>484</v>
      </c>
      <c r="DF39" s="119" t="s">
        <v>378</v>
      </c>
      <c r="DG39" s="117" t="s">
        <v>378</v>
      </c>
      <c r="DH39" s="118" t="s">
        <v>378</v>
      </c>
      <c r="DI39" s="118" t="s">
        <v>378</v>
      </c>
      <c r="DJ39" s="119" t="s">
        <v>484</v>
      </c>
      <c r="DK39" s="117" t="s">
        <v>484</v>
      </c>
      <c r="DL39" s="118" t="s">
        <v>378</v>
      </c>
      <c r="DM39" s="118" t="s">
        <v>378</v>
      </c>
      <c r="DN39" s="118" t="s">
        <v>378</v>
      </c>
      <c r="DO39" s="119" t="s">
        <v>378</v>
      </c>
      <c r="DP39" s="117" t="s">
        <v>378</v>
      </c>
      <c r="DQ39" s="118" t="s">
        <v>378</v>
      </c>
      <c r="DR39" s="118" t="s">
        <v>378</v>
      </c>
      <c r="DS39" s="118" t="s">
        <v>378</v>
      </c>
      <c r="DT39" s="118" t="s">
        <v>378</v>
      </c>
      <c r="DU39" s="118" t="s">
        <v>378</v>
      </c>
      <c r="DV39" s="118" t="s">
        <v>378</v>
      </c>
      <c r="DW39" s="119" t="s">
        <v>378</v>
      </c>
      <c r="DX39" s="117" t="s">
        <v>378</v>
      </c>
      <c r="DY39" s="118" t="s">
        <v>378</v>
      </c>
      <c r="DZ39" s="118" t="s">
        <v>378</v>
      </c>
      <c r="EA39" s="118" t="s">
        <v>378</v>
      </c>
      <c r="EB39" s="119" t="s">
        <v>484</v>
      </c>
      <c r="EC39" s="134" t="s">
        <v>527</v>
      </c>
      <c r="ED39" s="118" t="s">
        <v>484</v>
      </c>
      <c r="EE39" s="118" t="s">
        <v>484</v>
      </c>
      <c r="EF39" s="135" t="s">
        <v>527</v>
      </c>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c r="FQ39" s="141"/>
      <c r="FR39" s="141"/>
      <c r="FS39" s="141"/>
      <c r="FT39" s="141"/>
      <c r="FU39" s="141"/>
      <c r="FV39" s="141"/>
      <c r="FW39" s="141"/>
      <c r="FX39" s="141"/>
      <c r="FY39" s="141"/>
      <c r="FZ39" s="141"/>
      <c r="GA39" s="141"/>
      <c r="GB39" s="141"/>
      <c r="GC39" s="141"/>
      <c r="GD39" s="141"/>
      <c r="GE39" s="141"/>
      <c r="GF39" s="141"/>
      <c r="GG39" s="141"/>
      <c r="GH39" s="141"/>
      <c r="GI39" s="141"/>
      <c r="GJ39" s="141"/>
      <c r="GK39" s="141"/>
      <c r="GL39" s="141"/>
      <c r="GM39" s="141"/>
      <c r="GN39" s="141"/>
      <c r="GO39" s="141"/>
      <c r="GP39" s="141"/>
      <c r="GQ39" s="141"/>
      <c r="GR39" s="141"/>
      <c r="GS39" s="141"/>
      <c r="GT39" s="141"/>
      <c r="GU39" s="141"/>
      <c r="GV39" s="141"/>
      <c r="GW39" s="141"/>
      <c r="GX39" s="141"/>
      <c r="GY39" s="141"/>
      <c r="GZ39" s="141"/>
      <c r="HA39" s="141"/>
      <c r="HB39" s="141"/>
      <c r="HC39" s="141"/>
      <c r="HD39" s="141"/>
      <c r="HE39" s="141"/>
      <c r="HF39" s="141"/>
      <c r="HG39" s="141"/>
      <c r="HH39" s="141"/>
      <c r="HI39" s="141"/>
      <c r="HJ39" s="141"/>
      <c r="HK39" s="141"/>
      <c r="HL39" s="141"/>
      <c r="HM39" s="141"/>
      <c r="HN39" s="141"/>
      <c r="HO39" s="141"/>
      <c r="HP39" s="141"/>
      <c r="HQ39" s="141"/>
      <c r="HR39" s="141"/>
      <c r="HS39" s="141"/>
      <c r="HT39" s="141"/>
      <c r="HU39" s="141"/>
    </row>
    <row r="40" spans="1:229" s="111" customFormat="1" ht="43.5" customHeight="1" x14ac:dyDescent="0.75">
      <c r="A40" s="115" t="s">
        <v>159</v>
      </c>
      <c r="B40" s="115" t="s">
        <v>158</v>
      </c>
      <c r="C40" s="115" t="s">
        <v>9</v>
      </c>
      <c r="D40" s="115" t="s">
        <v>10</v>
      </c>
      <c r="E40" s="115" t="s">
        <v>35</v>
      </c>
      <c r="F40" s="117" t="s">
        <v>484</v>
      </c>
      <c r="G40" s="118" t="s">
        <v>378</v>
      </c>
      <c r="H40" s="118" t="s">
        <v>378</v>
      </c>
      <c r="I40" s="118" t="s">
        <v>378</v>
      </c>
      <c r="J40" s="118" t="s">
        <v>484</v>
      </c>
      <c r="K40" s="118" t="s">
        <v>378</v>
      </c>
      <c r="L40" s="118" t="s">
        <v>378</v>
      </c>
      <c r="M40" s="118" t="s">
        <v>378</v>
      </c>
      <c r="N40" s="118" t="s">
        <v>378</v>
      </c>
      <c r="O40" s="118" t="s">
        <v>378</v>
      </c>
      <c r="P40" s="118" t="s">
        <v>378</v>
      </c>
      <c r="Q40" s="118" t="s">
        <v>378</v>
      </c>
      <c r="R40" s="119" t="s">
        <v>484</v>
      </c>
      <c r="S40" s="117" t="s">
        <v>378</v>
      </c>
      <c r="T40" s="118" t="s">
        <v>378</v>
      </c>
      <c r="U40" s="118" t="s">
        <v>378</v>
      </c>
      <c r="V40" s="118" t="s">
        <v>378</v>
      </c>
      <c r="W40" s="119" t="s">
        <v>378</v>
      </c>
      <c r="X40" s="117" t="s">
        <v>378</v>
      </c>
      <c r="Y40" s="118" t="s">
        <v>484</v>
      </c>
      <c r="Z40" s="119" t="s">
        <v>484</v>
      </c>
      <c r="AA40" s="117" t="s">
        <v>378</v>
      </c>
      <c r="AB40" s="118" t="s">
        <v>378</v>
      </c>
      <c r="AC40" s="118" t="s">
        <v>378</v>
      </c>
      <c r="AD40" s="118" t="s">
        <v>378</v>
      </c>
      <c r="AE40" s="118" t="s">
        <v>378</v>
      </c>
      <c r="AF40" s="118" t="s">
        <v>378</v>
      </c>
      <c r="AG40" s="119" t="s">
        <v>378</v>
      </c>
      <c r="AH40" s="117" t="s">
        <v>378</v>
      </c>
      <c r="AI40" s="118" t="s">
        <v>378</v>
      </c>
      <c r="AJ40" s="118" t="s">
        <v>484</v>
      </c>
      <c r="AK40" s="118" t="s">
        <v>378</v>
      </c>
      <c r="AL40" s="118" t="s">
        <v>378</v>
      </c>
      <c r="AM40" s="118" t="s">
        <v>378</v>
      </c>
      <c r="AN40" s="118" t="s">
        <v>378</v>
      </c>
      <c r="AO40" s="118" t="s">
        <v>378</v>
      </c>
      <c r="AP40" s="119" t="s">
        <v>484</v>
      </c>
      <c r="AQ40" s="117" t="s">
        <v>378</v>
      </c>
      <c r="AR40" s="118" t="s">
        <v>378</v>
      </c>
      <c r="AS40" s="118" t="s">
        <v>378</v>
      </c>
      <c r="AT40" s="118" t="s">
        <v>378</v>
      </c>
      <c r="AU40" s="118" t="s">
        <v>484</v>
      </c>
      <c r="AV40" s="118" t="s">
        <v>378</v>
      </c>
      <c r="AW40" s="117" t="s">
        <v>378</v>
      </c>
      <c r="AX40" s="119" t="s">
        <v>484</v>
      </c>
      <c r="AY40" s="117" t="s">
        <v>378</v>
      </c>
      <c r="AZ40" s="118" t="s">
        <v>378</v>
      </c>
      <c r="BA40" s="118" t="s">
        <v>378</v>
      </c>
      <c r="BB40" s="118" t="s">
        <v>484</v>
      </c>
      <c r="BC40" s="119" t="s">
        <v>484</v>
      </c>
      <c r="BD40" s="118" t="s">
        <v>378</v>
      </c>
      <c r="BE40" s="118" t="s">
        <v>378</v>
      </c>
      <c r="BF40" s="118" t="s">
        <v>378</v>
      </c>
      <c r="BG40" s="118" t="s">
        <v>378</v>
      </c>
      <c r="BH40" s="118" t="s">
        <v>378</v>
      </c>
      <c r="BI40" s="118" t="s">
        <v>378</v>
      </c>
      <c r="BJ40" s="117" t="s">
        <v>484</v>
      </c>
      <c r="BK40" s="118" t="s">
        <v>378</v>
      </c>
      <c r="BL40" s="118" t="s">
        <v>378</v>
      </c>
      <c r="BM40" s="118" t="s">
        <v>378</v>
      </c>
      <c r="BN40" s="118" t="s">
        <v>484</v>
      </c>
      <c r="BO40" s="118" t="s">
        <v>378</v>
      </c>
      <c r="BP40" s="117" t="s">
        <v>378</v>
      </c>
      <c r="BQ40" s="118" t="s">
        <v>378</v>
      </c>
      <c r="BR40" s="118" t="s">
        <v>378</v>
      </c>
      <c r="BS40" s="118" t="s">
        <v>378</v>
      </c>
      <c r="BT40" s="118" t="s">
        <v>378</v>
      </c>
      <c r="BU40" s="118" t="s">
        <v>378</v>
      </c>
      <c r="BV40" s="118" t="s">
        <v>378</v>
      </c>
      <c r="BW40" s="118" t="s">
        <v>378</v>
      </c>
      <c r="BX40" s="118" t="s">
        <v>378</v>
      </c>
      <c r="BY40" s="118" t="s">
        <v>484</v>
      </c>
      <c r="BZ40" s="118" t="s">
        <v>378</v>
      </c>
      <c r="CA40" s="119" t="s">
        <v>378</v>
      </c>
      <c r="CB40" s="118" t="s">
        <v>378</v>
      </c>
      <c r="CC40" s="118" t="s">
        <v>378</v>
      </c>
      <c r="CD40" s="118" t="s">
        <v>378</v>
      </c>
      <c r="CE40" s="118" t="s">
        <v>378</v>
      </c>
      <c r="CF40" s="119" t="s">
        <v>484</v>
      </c>
      <c r="CG40" s="117" t="s">
        <v>484</v>
      </c>
      <c r="CH40" s="118" t="s">
        <v>378</v>
      </c>
      <c r="CI40" s="118" t="s">
        <v>378</v>
      </c>
      <c r="CJ40" s="118" t="s">
        <v>378</v>
      </c>
      <c r="CK40" s="118" t="s">
        <v>378</v>
      </c>
      <c r="CL40" s="118" t="s">
        <v>378</v>
      </c>
      <c r="CM40" s="119" t="s">
        <v>378</v>
      </c>
      <c r="CN40" s="117" t="s">
        <v>378</v>
      </c>
      <c r="CO40" s="118" t="s">
        <v>378</v>
      </c>
      <c r="CP40" s="118" t="s">
        <v>378</v>
      </c>
      <c r="CQ40" s="118" t="s">
        <v>484</v>
      </c>
      <c r="CR40" s="118" t="s">
        <v>378</v>
      </c>
      <c r="CS40" s="118" t="s">
        <v>378</v>
      </c>
      <c r="CT40" s="118" t="s">
        <v>378</v>
      </c>
      <c r="CU40" s="118" t="s">
        <v>378</v>
      </c>
      <c r="CV40" s="118" t="s">
        <v>378</v>
      </c>
      <c r="CW40" s="119" t="s">
        <v>484</v>
      </c>
      <c r="CX40" s="117" t="s">
        <v>378</v>
      </c>
      <c r="CY40" s="118" t="s">
        <v>378</v>
      </c>
      <c r="CZ40" s="118" t="s">
        <v>378</v>
      </c>
      <c r="DA40" s="118" t="s">
        <v>378</v>
      </c>
      <c r="DB40" s="118" t="s">
        <v>484</v>
      </c>
      <c r="DC40" s="119" t="s">
        <v>378</v>
      </c>
      <c r="DD40" s="117" t="s">
        <v>378</v>
      </c>
      <c r="DE40" s="118" t="s">
        <v>484</v>
      </c>
      <c r="DF40" s="119" t="s">
        <v>378</v>
      </c>
      <c r="DG40" s="117" t="s">
        <v>378</v>
      </c>
      <c r="DH40" s="118" t="s">
        <v>378</v>
      </c>
      <c r="DI40" s="118" t="s">
        <v>378</v>
      </c>
      <c r="DJ40" s="119" t="s">
        <v>484</v>
      </c>
      <c r="DK40" s="117" t="s">
        <v>484</v>
      </c>
      <c r="DL40" s="118" t="s">
        <v>378</v>
      </c>
      <c r="DM40" s="118" t="s">
        <v>378</v>
      </c>
      <c r="DN40" s="118" t="s">
        <v>378</v>
      </c>
      <c r="DO40" s="119" t="s">
        <v>378</v>
      </c>
      <c r="DP40" s="117" t="s">
        <v>378</v>
      </c>
      <c r="DQ40" s="118" t="s">
        <v>378</v>
      </c>
      <c r="DR40" s="118" t="s">
        <v>378</v>
      </c>
      <c r="DS40" s="118" t="s">
        <v>378</v>
      </c>
      <c r="DT40" s="118" t="s">
        <v>378</v>
      </c>
      <c r="DU40" s="118" t="s">
        <v>378</v>
      </c>
      <c r="DV40" s="118" t="s">
        <v>378</v>
      </c>
      <c r="DW40" s="119" t="s">
        <v>378</v>
      </c>
      <c r="DX40" s="117" t="s">
        <v>378</v>
      </c>
      <c r="DY40" s="118" t="s">
        <v>378</v>
      </c>
      <c r="DZ40" s="118" t="s">
        <v>378</v>
      </c>
      <c r="EA40" s="118" t="s">
        <v>378</v>
      </c>
      <c r="EB40" s="119" t="s">
        <v>484</v>
      </c>
      <c r="EC40" s="134" t="s">
        <v>527</v>
      </c>
      <c r="ED40" s="118" t="s">
        <v>484</v>
      </c>
      <c r="EE40" s="118" t="s">
        <v>484</v>
      </c>
      <c r="EF40" s="135" t="s">
        <v>527</v>
      </c>
      <c r="EG40" s="141"/>
      <c r="EH40" s="141"/>
      <c r="EI40" s="141"/>
      <c r="EJ40" s="141"/>
      <c r="EK40" s="141"/>
      <c r="EL40" s="141"/>
      <c r="EM40" s="141"/>
      <c r="EN40" s="141"/>
      <c r="EO40" s="141"/>
      <c r="EP40" s="141"/>
      <c r="EQ40" s="141"/>
      <c r="ER40" s="141"/>
      <c r="ES40" s="141"/>
      <c r="ET40" s="141"/>
      <c r="EU40" s="141"/>
      <c r="EV40" s="141"/>
      <c r="EW40" s="141"/>
      <c r="EX40" s="141"/>
      <c r="EY40" s="141"/>
      <c r="EZ40" s="141"/>
      <c r="FA40" s="141"/>
      <c r="FB40" s="141"/>
      <c r="FC40" s="141"/>
      <c r="FD40" s="141"/>
      <c r="FE40" s="141"/>
      <c r="FF40" s="141"/>
      <c r="FG40" s="141"/>
      <c r="FH40" s="141"/>
      <c r="FI40" s="141"/>
      <c r="FJ40" s="141"/>
      <c r="FK40" s="141"/>
      <c r="FL40" s="141"/>
      <c r="FM40" s="141"/>
      <c r="FN40" s="141"/>
      <c r="FO40" s="141"/>
      <c r="FP40" s="141"/>
      <c r="FQ40" s="141"/>
      <c r="FR40" s="141"/>
      <c r="FS40" s="141"/>
      <c r="FT40" s="141"/>
      <c r="FU40" s="141"/>
      <c r="FV40" s="141"/>
      <c r="FW40" s="141"/>
      <c r="FX40" s="141"/>
      <c r="FY40" s="141"/>
      <c r="FZ40" s="141"/>
      <c r="GA40" s="141"/>
      <c r="GB40" s="141"/>
      <c r="GC40" s="141"/>
      <c r="GD40" s="141"/>
      <c r="GE40" s="141"/>
      <c r="GF40" s="141"/>
      <c r="GG40" s="141"/>
      <c r="GH40" s="141"/>
      <c r="GI40" s="141"/>
      <c r="GJ40" s="141"/>
      <c r="GK40" s="141"/>
      <c r="GL40" s="141"/>
      <c r="GM40" s="141"/>
      <c r="GN40" s="141"/>
      <c r="GO40" s="141"/>
      <c r="GP40" s="141"/>
      <c r="GQ40" s="141"/>
      <c r="GR40" s="141"/>
      <c r="GS40" s="141"/>
      <c r="GT40" s="141"/>
      <c r="GU40" s="141"/>
      <c r="GV40" s="141"/>
      <c r="GW40" s="141"/>
      <c r="GX40" s="141"/>
      <c r="GY40" s="141"/>
      <c r="GZ40" s="141"/>
      <c r="HA40" s="141"/>
      <c r="HB40" s="141"/>
      <c r="HC40" s="141"/>
      <c r="HD40" s="141"/>
      <c r="HE40" s="141"/>
      <c r="HF40" s="141"/>
      <c r="HG40" s="141"/>
      <c r="HH40" s="141"/>
      <c r="HI40" s="141"/>
      <c r="HJ40" s="141"/>
      <c r="HK40" s="141"/>
      <c r="HL40" s="141"/>
      <c r="HM40" s="141"/>
      <c r="HN40" s="141"/>
      <c r="HO40" s="141"/>
      <c r="HP40" s="141"/>
      <c r="HQ40" s="141"/>
      <c r="HR40" s="141"/>
      <c r="HS40" s="141"/>
      <c r="HT40" s="141"/>
      <c r="HU40" s="141"/>
    </row>
    <row r="41" spans="1:229" s="111" customFormat="1" ht="43.5" customHeight="1" x14ac:dyDescent="0.75">
      <c r="A41" s="115" t="s">
        <v>161</v>
      </c>
      <c r="B41" s="115" t="s">
        <v>392</v>
      </c>
      <c r="C41" s="115" t="s">
        <v>9</v>
      </c>
      <c r="D41" s="115" t="s">
        <v>10</v>
      </c>
      <c r="E41" s="115" t="s">
        <v>35</v>
      </c>
      <c r="F41" s="117" t="s">
        <v>484</v>
      </c>
      <c r="G41" s="118" t="s">
        <v>378</v>
      </c>
      <c r="H41" s="118" t="s">
        <v>378</v>
      </c>
      <c r="I41" s="118" t="s">
        <v>378</v>
      </c>
      <c r="J41" s="118" t="s">
        <v>484</v>
      </c>
      <c r="K41" s="118" t="s">
        <v>378</v>
      </c>
      <c r="L41" s="118" t="s">
        <v>378</v>
      </c>
      <c r="M41" s="118" t="s">
        <v>378</v>
      </c>
      <c r="N41" s="118" t="s">
        <v>378</v>
      </c>
      <c r="O41" s="118" t="s">
        <v>378</v>
      </c>
      <c r="P41" s="118" t="s">
        <v>378</v>
      </c>
      <c r="Q41" s="118" t="s">
        <v>378</v>
      </c>
      <c r="R41" s="119" t="s">
        <v>484</v>
      </c>
      <c r="S41" s="117" t="s">
        <v>378</v>
      </c>
      <c r="T41" s="118" t="s">
        <v>378</v>
      </c>
      <c r="U41" s="118" t="s">
        <v>378</v>
      </c>
      <c r="V41" s="118" t="s">
        <v>378</v>
      </c>
      <c r="W41" s="119" t="s">
        <v>378</v>
      </c>
      <c r="X41" s="117" t="s">
        <v>378</v>
      </c>
      <c r="Y41" s="118" t="s">
        <v>484</v>
      </c>
      <c r="Z41" s="119" t="s">
        <v>484</v>
      </c>
      <c r="AA41" s="117" t="s">
        <v>378</v>
      </c>
      <c r="AB41" s="118" t="s">
        <v>378</v>
      </c>
      <c r="AC41" s="118" t="s">
        <v>378</v>
      </c>
      <c r="AD41" s="118" t="s">
        <v>378</v>
      </c>
      <c r="AE41" s="118" t="s">
        <v>378</v>
      </c>
      <c r="AF41" s="118" t="s">
        <v>378</v>
      </c>
      <c r="AG41" s="119" t="s">
        <v>378</v>
      </c>
      <c r="AH41" s="117" t="s">
        <v>378</v>
      </c>
      <c r="AI41" s="118" t="s">
        <v>378</v>
      </c>
      <c r="AJ41" s="118" t="s">
        <v>484</v>
      </c>
      <c r="AK41" s="118" t="s">
        <v>378</v>
      </c>
      <c r="AL41" s="118" t="s">
        <v>378</v>
      </c>
      <c r="AM41" s="118" t="s">
        <v>378</v>
      </c>
      <c r="AN41" s="118" t="s">
        <v>378</v>
      </c>
      <c r="AO41" s="118" t="s">
        <v>378</v>
      </c>
      <c r="AP41" s="119" t="s">
        <v>484</v>
      </c>
      <c r="AQ41" s="117" t="s">
        <v>378</v>
      </c>
      <c r="AR41" s="118" t="s">
        <v>378</v>
      </c>
      <c r="AS41" s="118" t="s">
        <v>378</v>
      </c>
      <c r="AT41" s="118" t="s">
        <v>378</v>
      </c>
      <c r="AU41" s="118" t="s">
        <v>484</v>
      </c>
      <c r="AV41" s="118" t="s">
        <v>378</v>
      </c>
      <c r="AW41" s="117" t="s">
        <v>378</v>
      </c>
      <c r="AX41" s="119" t="s">
        <v>484</v>
      </c>
      <c r="AY41" s="117" t="s">
        <v>378</v>
      </c>
      <c r="AZ41" s="118" t="s">
        <v>378</v>
      </c>
      <c r="BA41" s="118" t="s">
        <v>378</v>
      </c>
      <c r="BB41" s="118" t="s">
        <v>484</v>
      </c>
      <c r="BC41" s="119" t="s">
        <v>484</v>
      </c>
      <c r="BD41" s="118" t="s">
        <v>378</v>
      </c>
      <c r="BE41" s="118" t="s">
        <v>378</v>
      </c>
      <c r="BF41" s="118" t="s">
        <v>378</v>
      </c>
      <c r="BG41" s="118" t="s">
        <v>378</v>
      </c>
      <c r="BH41" s="118" t="s">
        <v>378</v>
      </c>
      <c r="BI41" s="118" t="s">
        <v>378</v>
      </c>
      <c r="BJ41" s="117" t="s">
        <v>484</v>
      </c>
      <c r="BK41" s="118" t="s">
        <v>378</v>
      </c>
      <c r="BL41" s="118" t="s">
        <v>378</v>
      </c>
      <c r="BM41" s="118" t="s">
        <v>378</v>
      </c>
      <c r="BN41" s="118" t="s">
        <v>484</v>
      </c>
      <c r="BO41" s="118" t="s">
        <v>378</v>
      </c>
      <c r="BP41" s="117" t="s">
        <v>378</v>
      </c>
      <c r="BQ41" s="118" t="s">
        <v>378</v>
      </c>
      <c r="BR41" s="118" t="s">
        <v>378</v>
      </c>
      <c r="BS41" s="118" t="s">
        <v>378</v>
      </c>
      <c r="BT41" s="118" t="s">
        <v>378</v>
      </c>
      <c r="BU41" s="118" t="s">
        <v>378</v>
      </c>
      <c r="BV41" s="118" t="s">
        <v>378</v>
      </c>
      <c r="BW41" s="118" t="s">
        <v>378</v>
      </c>
      <c r="BX41" s="118" t="s">
        <v>378</v>
      </c>
      <c r="BY41" s="118" t="s">
        <v>484</v>
      </c>
      <c r="BZ41" s="118" t="s">
        <v>378</v>
      </c>
      <c r="CA41" s="119" t="s">
        <v>378</v>
      </c>
      <c r="CB41" s="118" t="s">
        <v>378</v>
      </c>
      <c r="CC41" s="118" t="s">
        <v>378</v>
      </c>
      <c r="CD41" s="118" t="s">
        <v>378</v>
      </c>
      <c r="CE41" s="118" t="s">
        <v>378</v>
      </c>
      <c r="CF41" s="119" t="s">
        <v>484</v>
      </c>
      <c r="CG41" s="117" t="s">
        <v>484</v>
      </c>
      <c r="CH41" s="118" t="s">
        <v>378</v>
      </c>
      <c r="CI41" s="118" t="s">
        <v>378</v>
      </c>
      <c r="CJ41" s="118" t="s">
        <v>378</v>
      </c>
      <c r="CK41" s="118" t="s">
        <v>378</v>
      </c>
      <c r="CL41" s="118" t="s">
        <v>378</v>
      </c>
      <c r="CM41" s="119" t="s">
        <v>378</v>
      </c>
      <c r="CN41" s="117" t="s">
        <v>378</v>
      </c>
      <c r="CO41" s="118" t="s">
        <v>378</v>
      </c>
      <c r="CP41" s="118" t="s">
        <v>378</v>
      </c>
      <c r="CQ41" s="118" t="s">
        <v>484</v>
      </c>
      <c r="CR41" s="118" t="s">
        <v>378</v>
      </c>
      <c r="CS41" s="118" t="s">
        <v>378</v>
      </c>
      <c r="CT41" s="118" t="s">
        <v>378</v>
      </c>
      <c r="CU41" s="118" t="s">
        <v>378</v>
      </c>
      <c r="CV41" s="118" t="s">
        <v>378</v>
      </c>
      <c r="CW41" s="119" t="s">
        <v>484</v>
      </c>
      <c r="CX41" s="117" t="s">
        <v>378</v>
      </c>
      <c r="CY41" s="118" t="s">
        <v>378</v>
      </c>
      <c r="CZ41" s="118" t="s">
        <v>378</v>
      </c>
      <c r="DA41" s="118" t="s">
        <v>378</v>
      </c>
      <c r="DB41" s="118" t="s">
        <v>484</v>
      </c>
      <c r="DC41" s="119" t="s">
        <v>378</v>
      </c>
      <c r="DD41" s="117" t="s">
        <v>378</v>
      </c>
      <c r="DE41" s="118" t="s">
        <v>484</v>
      </c>
      <c r="DF41" s="119" t="s">
        <v>378</v>
      </c>
      <c r="DG41" s="117" t="s">
        <v>378</v>
      </c>
      <c r="DH41" s="118" t="s">
        <v>378</v>
      </c>
      <c r="DI41" s="118" t="s">
        <v>378</v>
      </c>
      <c r="DJ41" s="119" t="s">
        <v>484</v>
      </c>
      <c r="DK41" s="117" t="s">
        <v>484</v>
      </c>
      <c r="DL41" s="118" t="s">
        <v>378</v>
      </c>
      <c r="DM41" s="118" t="s">
        <v>378</v>
      </c>
      <c r="DN41" s="118" t="s">
        <v>378</v>
      </c>
      <c r="DO41" s="119" t="s">
        <v>378</v>
      </c>
      <c r="DP41" s="117" t="s">
        <v>378</v>
      </c>
      <c r="DQ41" s="118" t="s">
        <v>378</v>
      </c>
      <c r="DR41" s="118" t="s">
        <v>378</v>
      </c>
      <c r="DS41" s="118" t="s">
        <v>378</v>
      </c>
      <c r="DT41" s="118" t="s">
        <v>378</v>
      </c>
      <c r="DU41" s="118" t="s">
        <v>378</v>
      </c>
      <c r="DV41" s="118" t="s">
        <v>378</v>
      </c>
      <c r="DW41" s="119" t="s">
        <v>378</v>
      </c>
      <c r="DX41" s="117" t="s">
        <v>378</v>
      </c>
      <c r="DY41" s="118" t="s">
        <v>378</v>
      </c>
      <c r="DZ41" s="118" t="s">
        <v>378</v>
      </c>
      <c r="EA41" s="118" t="s">
        <v>378</v>
      </c>
      <c r="EB41" s="119" t="s">
        <v>484</v>
      </c>
      <c r="EC41" s="134" t="s">
        <v>527</v>
      </c>
      <c r="ED41" s="118" t="s">
        <v>484</v>
      </c>
      <c r="EE41" s="118" t="s">
        <v>484</v>
      </c>
      <c r="EF41" s="135" t="s">
        <v>527</v>
      </c>
      <c r="EG41" s="141"/>
      <c r="EH41" s="141"/>
      <c r="EI41" s="141"/>
      <c r="EJ41" s="141"/>
      <c r="EK41" s="141"/>
      <c r="EL41" s="141"/>
      <c r="EM41" s="141"/>
      <c r="EN41" s="141"/>
      <c r="EO41" s="141"/>
      <c r="EP41" s="141"/>
      <c r="EQ41" s="141"/>
      <c r="ER41" s="141"/>
      <c r="ES41" s="141"/>
      <c r="ET41" s="141"/>
      <c r="EU41" s="141"/>
      <c r="EV41" s="141"/>
      <c r="EW41" s="141"/>
      <c r="EX41" s="141"/>
      <c r="EY41" s="141"/>
      <c r="EZ41" s="141"/>
      <c r="FA41" s="141"/>
      <c r="FB41" s="141"/>
      <c r="FC41" s="141"/>
      <c r="FD41" s="141"/>
      <c r="FE41" s="141"/>
      <c r="FF41" s="141"/>
      <c r="FG41" s="141"/>
      <c r="FH41" s="141"/>
      <c r="FI41" s="141"/>
      <c r="FJ41" s="141"/>
      <c r="FK41" s="141"/>
      <c r="FL41" s="141"/>
      <c r="FM41" s="141"/>
      <c r="FN41" s="141"/>
      <c r="FO41" s="141"/>
      <c r="FP41" s="141"/>
      <c r="FQ41" s="141"/>
      <c r="FR41" s="141"/>
      <c r="FS41" s="141"/>
      <c r="FT41" s="141"/>
      <c r="FU41" s="141"/>
      <c r="FV41" s="141"/>
      <c r="FW41" s="141"/>
      <c r="FX41" s="141"/>
      <c r="FY41" s="141"/>
      <c r="FZ41" s="141"/>
      <c r="GA41" s="141"/>
      <c r="GB41" s="141"/>
      <c r="GC41" s="141"/>
      <c r="GD41" s="141"/>
      <c r="GE41" s="141"/>
      <c r="GF41" s="141"/>
      <c r="GG41" s="141"/>
      <c r="GH41" s="141"/>
      <c r="GI41" s="141"/>
      <c r="GJ41" s="141"/>
      <c r="GK41" s="141"/>
      <c r="GL41" s="141"/>
      <c r="GM41" s="141"/>
      <c r="GN41" s="141"/>
      <c r="GO41" s="141"/>
      <c r="GP41" s="141"/>
      <c r="GQ41" s="141"/>
      <c r="GR41" s="141"/>
      <c r="GS41" s="141"/>
      <c r="GT41" s="141"/>
      <c r="GU41" s="141"/>
      <c r="GV41" s="141"/>
      <c r="GW41" s="141"/>
      <c r="GX41" s="141"/>
      <c r="GY41" s="141"/>
      <c r="GZ41" s="141"/>
      <c r="HA41" s="141"/>
      <c r="HB41" s="141"/>
      <c r="HC41" s="141"/>
      <c r="HD41" s="141"/>
      <c r="HE41" s="141"/>
      <c r="HF41" s="141"/>
      <c r="HG41" s="141"/>
      <c r="HH41" s="141"/>
      <c r="HI41" s="141"/>
      <c r="HJ41" s="141"/>
      <c r="HK41" s="141"/>
      <c r="HL41" s="141"/>
      <c r="HM41" s="141"/>
      <c r="HN41" s="141"/>
      <c r="HO41" s="141"/>
      <c r="HP41" s="141"/>
      <c r="HQ41" s="141"/>
      <c r="HR41" s="141"/>
      <c r="HS41" s="141"/>
      <c r="HT41" s="141"/>
      <c r="HU41" s="141"/>
    </row>
    <row r="42" spans="1:229" s="111" customFormat="1" ht="43.5" customHeight="1" x14ac:dyDescent="0.75">
      <c r="A42" s="115" t="s">
        <v>164</v>
      </c>
      <c r="B42" s="115" t="s">
        <v>163</v>
      </c>
      <c r="C42" s="115" t="s">
        <v>9</v>
      </c>
      <c r="D42" s="115" t="s">
        <v>10</v>
      </c>
      <c r="E42" s="115" t="s">
        <v>35</v>
      </c>
      <c r="F42" s="117" t="s">
        <v>484</v>
      </c>
      <c r="G42" s="118" t="s">
        <v>378</v>
      </c>
      <c r="H42" s="118" t="s">
        <v>378</v>
      </c>
      <c r="I42" s="118" t="s">
        <v>378</v>
      </c>
      <c r="J42" s="118" t="s">
        <v>484</v>
      </c>
      <c r="K42" s="118" t="s">
        <v>378</v>
      </c>
      <c r="L42" s="118" t="s">
        <v>378</v>
      </c>
      <c r="M42" s="118" t="s">
        <v>378</v>
      </c>
      <c r="N42" s="118" t="s">
        <v>378</v>
      </c>
      <c r="O42" s="118" t="s">
        <v>378</v>
      </c>
      <c r="P42" s="118" t="s">
        <v>378</v>
      </c>
      <c r="Q42" s="118" t="s">
        <v>378</v>
      </c>
      <c r="R42" s="119" t="s">
        <v>484</v>
      </c>
      <c r="S42" s="117" t="s">
        <v>378</v>
      </c>
      <c r="T42" s="118" t="s">
        <v>378</v>
      </c>
      <c r="U42" s="118" t="s">
        <v>378</v>
      </c>
      <c r="V42" s="118" t="s">
        <v>378</v>
      </c>
      <c r="W42" s="119" t="s">
        <v>378</v>
      </c>
      <c r="X42" s="117" t="s">
        <v>378</v>
      </c>
      <c r="Y42" s="118" t="s">
        <v>484</v>
      </c>
      <c r="Z42" s="119" t="s">
        <v>484</v>
      </c>
      <c r="AA42" s="117" t="s">
        <v>378</v>
      </c>
      <c r="AB42" s="118" t="s">
        <v>378</v>
      </c>
      <c r="AC42" s="118" t="s">
        <v>378</v>
      </c>
      <c r="AD42" s="118" t="s">
        <v>378</v>
      </c>
      <c r="AE42" s="118" t="s">
        <v>378</v>
      </c>
      <c r="AF42" s="118" t="s">
        <v>378</v>
      </c>
      <c r="AG42" s="119" t="s">
        <v>378</v>
      </c>
      <c r="AH42" s="117" t="s">
        <v>378</v>
      </c>
      <c r="AI42" s="118" t="s">
        <v>378</v>
      </c>
      <c r="AJ42" s="118" t="s">
        <v>484</v>
      </c>
      <c r="AK42" s="118" t="s">
        <v>378</v>
      </c>
      <c r="AL42" s="118" t="s">
        <v>378</v>
      </c>
      <c r="AM42" s="118" t="s">
        <v>378</v>
      </c>
      <c r="AN42" s="118" t="s">
        <v>378</v>
      </c>
      <c r="AO42" s="118" t="s">
        <v>378</v>
      </c>
      <c r="AP42" s="119" t="s">
        <v>484</v>
      </c>
      <c r="AQ42" s="117" t="s">
        <v>378</v>
      </c>
      <c r="AR42" s="118" t="s">
        <v>378</v>
      </c>
      <c r="AS42" s="118" t="s">
        <v>378</v>
      </c>
      <c r="AT42" s="118" t="s">
        <v>378</v>
      </c>
      <c r="AU42" s="118" t="s">
        <v>484</v>
      </c>
      <c r="AV42" s="118" t="s">
        <v>378</v>
      </c>
      <c r="AW42" s="117" t="s">
        <v>378</v>
      </c>
      <c r="AX42" s="119" t="s">
        <v>484</v>
      </c>
      <c r="AY42" s="117" t="s">
        <v>378</v>
      </c>
      <c r="AZ42" s="118" t="s">
        <v>378</v>
      </c>
      <c r="BA42" s="118" t="s">
        <v>378</v>
      </c>
      <c r="BB42" s="118" t="s">
        <v>484</v>
      </c>
      <c r="BC42" s="119" t="s">
        <v>484</v>
      </c>
      <c r="BD42" s="118" t="s">
        <v>378</v>
      </c>
      <c r="BE42" s="118" t="s">
        <v>378</v>
      </c>
      <c r="BF42" s="118" t="s">
        <v>378</v>
      </c>
      <c r="BG42" s="118" t="s">
        <v>378</v>
      </c>
      <c r="BH42" s="118" t="s">
        <v>378</v>
      </c>
      <c r="BI42" s="118" t="s">
        <v>378</v>
      </c>
      <c r="BJ42" s="117" t="s">
        <v>484</v>
      </c>
      <c r="BK42" s="118" t="s">
        <v>378</v>
      </c>
      <c r="BL42" s="118" t="s">
        <v>378</v>
      </c>
      <c r="BM42" s="118" t="s">
        <v>378</v>
      </c>
      <c r="BN42" s="118" t="s">
        <v>484</v>
      </c>
      <c r="BO42" s="118" t="s">
        <v>378</v>
      </c>
      <c r="BP42" s="117" t="s">
        <v>378</v>
      </c>
      <c r="BQ42" s="118" t="s">
        <v>378</v>
      </c>
      <c r="BR42" s="118" t="s">
        <v>378</v>
      </c>
      <c r="BS42" s="118" t="s">
        <v>378</v>
      </c>
      <c r="BT42" s="118" t="s">
        <v>378</v>
      </c>
      <c r="BU42" s="118" t="s">
        <v>378</v>
      </c>
      <c r="BV42" s="118" t="s">
        <v>378</v>
      </c>
      <c r="BW42" s="118" t="s">
        <v>378</v>
      </c>
      <c r="BX42" s="118" t="s">
        <v>378</v>
      </c>
      <c r="BY42" s="118" t="s">
        <v>484</v>
      </c>
      <c r="BZ42" s="118" t="s">
        <v>378</v>
      </c>
      <c r="CA42" s="119" t="s">
        <v>378</v>
      </c>
      <c r="CB42" s="118" t="s">
        <v>378</v>
      </c>
      <c r="CC42" s="118" t="s">
        <v>378</v>
      </c>
      <c r="CD42" s="118" t="s">
        <v>378</v>
      </c>
      <c r="CE42" s="118" t="s">
        <v>378</v>
      </c>
      <c r="CF42" s="119" t="s">
        <v>484</v>
      </c>
      <c r="CG42" s="117" t="s">
        <v>484</v>
      </c>
      <c r="CH42" s="118" t="s">
        <v>378</v>
      </c>
      <c r="CI42" s="118" t="s">
        <v>378</v>
      </c>
      <c r="CJ42" s="118" t="s">
        <v>378</v>
      </c>
      <c r="CK42" s="118" t="s">
        <v>378</v>
      </c>
      <c r="CL42" s="118" t="s">
        <v>378</v>
      </c>
      <c r="CM42" s="119" t="s">
        <v>378</v>
      </c>
      <c r="CN42" s="117" t="s">
        <v>378</v>
      </c>
      <c r="CO42" s="118" t="s">
        <v>378</v>
      </c>
      <c r="CP42" s="118" t="s">
        <v>378</v>
      </c>
      <c r="CQ42" s="118" t="s">
        <v>484</v>
      </c>
      <c r="CR42" s="118" t="s">
        <v>378</v>
      </c>
      <c r="CS42" s="118" t="s">
        <v>378</v>
      </c>
      <c r="CT42" s="118" t="s">
        <v>378</v>
      </c>
      <c r="CU42" s="118" t="s">
        <v>378</v>
      </c>
      <c r="CV42" s="118" t="s">
        <v>378</v>
      </c>
      <c r="CW42" s="119" t="s">
        <v>484</v>
      </c>
      <c r="CX42" s="117" t="s">
        <v>378</v>
      </c>
      <c r="CY42" s="118" t="s">
        <v>378</v>
      </c>
      <c r="CZ42" s="118" t="s">
        <v>378</v>
      </c>
      <c r="DA42" s="118" t="s">
        <v>378</v>
      </c>
      <c r="DB42" s="118" t="s">
        <v>484</v>
      </c>
      <c r="DC42" s="119" t="s">
        <v>378</v>
      </c>
      <c r="DD42" s="117" t="s">
        <v>378</v>
      </c>
      <c r="DE42" s="118" t="s">
        <v>484</v>
      </c>
      <c r="DF42" s="119" t="s">
        <v>378</v>
      </c>
      <c r="DG42" s="117" t="s">
        <v>378</v>
      </c>
      <c r="DH42" s="118" t="s">
        <v>378</v>
      </c>
      <c r="DI42" s="118" t="s">
        <v>378</v>
      </c>
      <c r="DJ42" s="119" t="s">
        <v>484</v>
      </c>
      <c r="DK42" s="117" t="s">
        <v>484</v>
      </c>
      <c r="DL42" s="118" t="s">
        <v>378</v>
      </c>
      <c r="DM42" s="118" t="s">
        <v>378</v>
      </c>
      <c r="DN42" s="118" t="s">
        <v>378</v>
      </c>
      <c r="DO42" s="119" t="s">
        <v>378</v>
      </c>
      <c r="DP42" s="117" t="s">
        <v>378</v>
      </c>
      <c r="DQ42" s="118" t="s">
        <v>378</v>
      </c>
      <c r="DR42" s="118" t="s">
        <v>378</v>
      </c>
      <c r="DS42" s="118" t="s">
        <v>378</v>
      </c>
      <c r="DT42" s="118" t="s">
        <v>378</v>
      </c>
      <c r="DU42" s="118" t="s">
        <v>378</v>
      </c>
      <c r="DV42" s="118" t="s">
        <v>378</v>
      </c>
      <c r="DW42" s="119" t="s">
        <v>378</v>
      </c>
      <c r="DX42" s="117" t="s">
        <v>378</v>
      </c>
      <c r="DY42" s="118" t="s">
        <v>378</v>
      </c>
      <c r="DZ42" s="118" t="s">
        <v>378</v>
      </c>
      <c r="EA42" s="118" t="s">
        <v>378</v>
      </c>
      <c r="EB42" s="119" t="s">
        <v>484</v>
      </c>
      <c r="EC42" s="134" t="s">
        <v>527</v>
      </c>
      <c r="ED42" s="118" t="s">
        <v>484</v>
      </c>
      <c r="EE42" s="118" t="s">
        <v>484</v>
      </c>
      <c r="EF42" s="135" t="s">
        <v>527</v>
      </c>
      <c r="EG42" s="141"/>
      <c r="EH42" s="141"/>
      <c r="EI42" s="141"/>
      <c r="EJ42" s="141"/>
      <c r="EK42" s="141"/>
      <c r="EL42" s="141"/>
      <c r="EM42" s="141"/>
      <c r="EN42" s="141"/>
      <c r="EO42" s="141"/>
      <c r="EP42" s="141"/>
      <c r="EQ42" s="141"/>
      <c r="ER42" s="141"/>
      <c r="ES42" s="141"/>
      <c r="ET42" s="141"/>
      <c r="EU42" s="141"/>
      <c r="EV42" s="141"/>
      <c r="EW42" s="141"/>
      <c r="EX42" s="141"/>
      <c r="EY42" s="141"/>
      <c r="EZ42" s="141"/>
      <c r="FA42" s="141"/>
      <c r="FB42" s="141"/>
      <c r="FC42" s="141"/>
      <c r="FD42" s="141"/>
      <c r="FE42" s="141"/>
      <c r="FF42" s="141"/>
      <c r="FG42" s="141"/>
      <c r="FH42" s="141"/>
      <c r="FI42" s="141"/>
      <c r="FJ42" s="141"/>
      <c r="FK42" s="141"/>
      <c r="FL42" s="141"/>
      <c r="FM42" s="141"/>
      <c r="FN42" s="141"/>
      <c r="FO42" s="141"/>
      <c r="FP42" s="141"/>
      <c r="FQ42" s="141"/>
      <c r="FR42" s="141"/>
      <c r="FS42" s="141"/>
      <c r="FT42" s="141"/>
      <c r="FU42" s="141"/>
      <c r="FV42" s="141"/>
      <c r="FW42" s="141"/>
      <c r="FX42" s="141"/>
      <c r="FY42" s="141"/>
      <c r="FZ42" s="141"/>
      <c r="GA42" s="141"/>
      <c r="GB42" s="141"/>
      <c r="GC42" s="141"/>
      <c r="GD42" s="141"/>
      <c r="GE42" s="141"/>
      <c r="GF42" s="141"/>
      <c r="GG42" s="141"/>
      <c r="GH42" s="141"/>
      <c r="GI42" s="141"/>
      <c r="GJ42" s="141"/>
      <c r="GK42" s="141"/>
      <c r="GL42" s="141"/>
      <c r="GM42" s="141"/>
      <c r="GN42" s="141"/>
      <c r="GO42" s="141"/>
      <c r="GP42" s="141"/>
      <c r="GQ42" s="141"/>
      <c r="GR42" s="141"/>
      <c r="GS42" s="141"/>
      <c r="GT42" s="141"/>
      <c r="GU42" s="141"/>
      <c r="GV42" s="141"/>
      <c r="GW42" s="141"/>
      <c r="GX42" s="141"/>
      <c r="GY42" s="141"/>
      <c r="GZ42" s="141"/>
      <c r="HA42" s="141"/>
      <c r="HB42" s="141"/>
      <c r="HC42" s="141"/>
      <c r="HD42" s="141"/>
      <c r="HE42" s="141"/>
      <c r="HF42" s="141"/>
      <c r="HG42" s="141"/>
      <c r="HH42" s="141"/>
      <c r="HI42" s="141"/>
      <c r="HJ42" s="141"/>
      <c r="HK42" s="141"/>
      <c r="HL42" s="141"/>
      <c r="HM42" s="141"/>
      <c r="HN42" s="141"/>
      <c r="HO42" s="141"/>
      <c r="HP42" s="141"/>
      <c r="HQ42" s="141"/>
      <c r="HR42" s="141"/>
      <c r="HS42" s="141"/>
      <c r="HT42" s="141"/>
      <c r="HU42" s="141"/>
    </row>
    <row r="43" spans="1:229" s="111" customFormat="1" ht="43.5" customHeight="1" x14ac:dyDescent="0.75">
      <c r="A43" s="115" t="s">
        <v>167</v>
      </c>
      <c r="B43" s="115" t="s">
        <v>166</v>
      </c>
      <c r="C43" s="115" t="s">
        <v>9</v>
      </c>
      <c r="D43" s="115" t="s">
        <v>10</v>
      </c>
      <c r="E43" s="115" t="s">
        <v>35</v>
      </c>
      <c r="F43" s="117" t="s">
        <v>484</v>
      </c>
      <c r="G43" s="118" t="s">
        <v>378</v>
      </c>
      <c r="H43" s="118" t="s">
        <v>378</v>
      </c>
      <c r="I43" s="118" t="s">
        <v>378</v>
      </c>
      <c r="J43" s="118" t="s">
        <v>484</v>
      </c>
      <c r="K43" s="118" t="s">
        <v>378</v>
      </c>
      <c r="L43" s="118" t="s">
        <v>378</v>
      </c>
      <c r="M43" s="118" t="s">
        <v>378</v>
      </c>
      <c r="N43" s="118" t="s">
        <v>378</v>
      </c>
      <c r="O43" s="118" t="s">
        <v>378</v>
      </c>
      <c r="P43" s="118" t="s">
        <v>378</v>
      </c>
      <c r="Q43" s="118" t="s">
        <v>378</v>
      </c>
      <c r="R43" s="119" t="s">
        <v>484</v>
      </c>
      <c r="S43" s="117" t="s">
        <v>378</v>
      </c>
      <c r="T43" s="118" t="s">
        <v>378</v>
      </c>
      <c r="U43" s="118" t="s">
        <v>378</v>
      </c>
      <c r="V43" s="118" t="s">
        <v>378</v>
      </c>
      <c r="W43" s="119" t="s">
        <v>378</v>
      </c>
      <c r="X43" s="117" t="s">
        <v>378</v>
      </c>
      <c r="Y43" s="118" t="s">
        <v>484</v>
      </c>
      <c r="Z43" s="119" t="s">
        <v>484</v>
      </c>
      <c r="AA43" s="117" t="s">
        <v>378</v>
      </c>
      <c r="AB43" s="118" t="s">
        <v>378</v>
      </c>
      <c r="AC43" s="118" t="s">
        <v>378</v>
      </c>
      <c r="AD43" s="118" t="s">
        <v>378</v>
      </c>
      <c r="AE43" s="118" t="s">
        <v>378</v>
      </c>
      <c r="AF43" s="118" t="s">
        <v>378</v>
      </c>
      <c r="AG43" s="119" t="s">
        <v>378</v>
      </c>
      <c r="AH43" s="117" t="s">
        <v>378</v>
      </c>
      <c r="AI43" s="118" t="s">
        <v>378</v>
      </c>
      <c r="AJ43" s="118" t="s">
        <v>484</v>
      </c>
      <c r="AK43" s="118" t="s">
        <v>378</v>
      </c>
      <c r="AL43" s="118" t="s">
        <v>378</v>
      </c>
      <c r="AM43" s="118" t="s">
        <v>378</v>
      </c>
      <c r="AN43" s="118" t="s">
        <v>378</v>
      </c>
      <c r="AO43" s="118" t="s">
        <v>378</v>
      </c>
      <c r="AP43" s="119" t="s">
        <v>484</v>
      </c>
      <c r="AQ43" s="117" t="s">
        <v>378</v>
      </c>
      <c r="AR43" s="118" t="s">
        <v>378</v>
      </c>
      <c r="AS43" s="118" t="s">
        <v>378</v>
      </c>
      <c r="AT43" s="118" t="s">
        <v>378</v>
      </c>
      <c r="AU43" s="118" t="s">
        <v>484</v>
      </c>
      <c r="AV43" s="118" t="s">
        <v>378</v>
      </c>
      <c r="AW43" s="117" t="s">
        <v>378</v>
      </c>
      <c r="AX43" s="119" t="s">
        <v>484</v>
      </c>
      <c r="AY43" s="117" t="s">
        <v>378</v>
      </c>
      <c r="AZ43" s="118" t="s">
        <v>378</v>
      </c>
      <c r="BA43" s="118" t="s">
        <v>378</v>
      </c>
      <c r="BB43" s="118" t="s">
        <v>484</v>
      </c>
      <c r="BC43" s="119" t="s">
        <v>484</v>
      </c>
      <c r="BD43" s="118" t="s">
        <v>378</v>
      </c>
      <c r="BE43" s="118" t="s">
        <v>378</v>
      </c>
      <c r="BF43" s="118" t="s">
        <v>378</v>
      </c>
      <c r="BG43" s="118" t="s">
        <v>378</v>
      </c>
      <c r="BH43" s="118" t="s">
        <v>378</v>
      </c>
      <c r="BI43" s="118" t="s">
        <v>378</v>
      </c>
      <c r="BJ43" s="117" t="s">
        <v>484</v>
      </c>
      <c r="BK43" s="118" t="s">
        <v>378</v>
      </c>
      <c r="BL43" s="118" t="s">
        <v>378</v>
      </c>
      <c r="BM43" s="118" t="s">
        <v>378</v>
      </c>
      <c r="BN43" s="118" t="s">
        <v>484</v>
      </c>
      <c r="BO43" s="118" t="s">
        <v>378</v>
      </c>
      <c r="BP43" s="117" t="s">
        <v>378</v>
      </c>
      <c r="BQ43" s="118" t="s">
        <v>378</v>
      </c>
      <c r="BR43" s="118" t="s">
        <v>378</v>
      </c>
      <c r="BS43" s="118" t="s">
        <v>378</v>
      </c>
      <c r="BT43" s="118" t="s">
        <v>378</v>
      </c>
      <c r="BU43" s="118" t="s">
        <v>378</v>
      </c>
      <c r="BV43" s="118" t="s">
        <v>378</v>
      </c>
      <c r="BW43" s="118" t="s">
        <v>378</v>
      </c>
      <c r="BX43" s="118" t="s">
        <v>378</v>
      </c>
      <c r="BY43" s="118" t="s">
        <v>484</v>
      </c>
      <c r="BZ43" s="118" t="s">
        <v>378</v>
      </c>
      <c r="CA43" s="119" t="s">
        <v>378</v>
      </c>
      <c r="CB43" s="118" t="s">
        <v>378</v>
      </c>
      <c r="CC43" s="118" t="s">
        <v>378</v>
      </c>
      <c r="CD43" s="118" t="s">
        <v>378</v>
      </c>
      <c r="CE43" s="118" t="s">
        <v>378</v>
      </c>
      <c r="CF43" s="119" t="s">
        <v>484</v>
      </c>
      <c r="CG43" s="117" t="s">
        <v>484</v>
      </c>
      <c r="CH43" s="118" t="s">
        <v>378</v>
      </c>
      <c r="CI43" s="118" t="s">
        <v>378</v>
      </c>
      <c r="CJ43" s="118" t="s">
        <v>378</v>
      </c>
      <c r="CK43" s="118" t="s">
        <v>378</v>
      </c>
      <c r="CL43" s="118" t="s">
        <v>378</v>
      </c>
      <c r="CM43" s="119" t="s">
        <v>378</v>
      </c>
      <c r="CN43" s="117" t="s">
        <v>378</v>
      </c>
      <c r="CO43" s="118" t="s">
        <v>378</v>
      </c>
      <c r="CP43" s="118" t="s">
        <v>378</v>
      </c>
      <c r="CQ43" s="118" t="s">
        <v>484</v>
      </c>
      <c r="CR43" s="118" t="s">
        <v>378</v>
      </c>
      <c r="CS43" s="118" t="s">
        <v>378</v>
      </c>
      <c r="CT43" s="118" t="s">
        <v>378</v>
      </c>
      <c r="CU43" s="118" t="s">
        <v>378</v>
      </c>
      <c r="CV43" s="118" t="s">
        <v>378</v>
      </c>
      <c r="CW43" s="119" t="s">
        <v>484</v>
      </c>
      <c r="CX43" s="117" t="s">
        <v>378</v>
      </c>
      <c r="CY43" s="118" t="s">
        <v>378</v>
      </c>
      <c r="CZ43" s="118" t="s">
        <v>378</v>
      </c>
      <c r="DA43" s="118" t="s">
        <v>378</v>
      </c>
      <c r="DB43" s="118" t="s">
        <v>484</v>
      </c>
      <c r="DC43" s="119" t="s">
        <v>378</v>
      </c>
      <c r="DD43" s="117" t="s">
        <v>378</v>
      </c>
      <c r="DE43" s="118" t="s">
        <v>484</v>
      </c>
      <c r="DF43" s="119" t="s">
        <v>378</v>
      </c>
      <c r="DG43" s="117" t="s">
        <v>378</v>
      </c>
      <c r="DH43" s="118" t="s">
        <v>378</v>
      </c>
      <c r="DI43" s="118" t="s">
        <v>378</v>
      </c>
      <c r="DJ43" s="119" t="s">
        <v>484</v>
      </c>
      <c r="DK43" s="117" t="s">
        <v>484</v>
      </c>
      <c r="DL43" s="118" t="s">
        <v>378</v>
      </c>
      <c r="DM43" s="118" t="s">
        <v>378</v>
      </c>
      <c r="DN43" s="118" t="s">
        <v>378</v>
      </c>
      <c r="DO43" s="119" t="s">
        <v>378</v>
      </c>
      <c r="DP43" s="117" t="s">
        <v>378</v>
      </c>
      <c r="DQ43" s="118" t="s">
        <v>378</v>
      </c>
      <c r="DR43" s="118" t="s">
        <v>378</v>
      </c>
      <c r="DS43" s="118" t="s">
        <v>378</v>
      </c>
      <c r="DT43" s="118" t="s">
        <v>378</v>
      </c>
      <c r="DU43" s="118" t="s">
        <v>378</v>
      </c>
      <c r="DV43" s="118" t="s">
        <v>378</v>
      </c>
      <c r="DW43" s="119" t="s">
        <v>378</v>
      </c>
      <c r="DX43" s="117" t="s">
        <v>378</v>
      </c>
      <c r="DY43" s="118" t="s">
        <v>378</v>
      </c>
      <c r="DZ43" s="118" t="s">
        <v>378</v>
      </c>
      <c r="EA43" s="118" t="s">
        <v>378</v>
      </c>
      <c r="EB43" s="119" t="s">
        <v>484</v>
      </c>
      <c r="EC43" s="134" t="s">
        <v>527</v>
      </c>
      <c r="ED43" s="118" t="s">
        <v>484</v>
      </c>
      <c r="EE43" s="118" t="s">
        <v>484</v>
      </c>
      <c r="EF43" s="135" t="s">
        <v>527</v>
      </c>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c r="GC43" s="141"/>
      <c r="GD43" s="141"/>
      <c r="GE43" s="141"/>
      <c r="GF43" s="141"/>
      <c r="GG43" s="141"/>
      <c r="GH43" s="141"/>
      <c r="GI43" s="141"/>
      <c r="GJ43" s="141"/>
      <c r="GK43" s="141"/>
      <c r="GL43" s="141"/>
      <c r="GM43" s="141"/>
      <c r="GN43" s="141"/>
      <c r="GO43" s="141"/>
      <c r="GP43" s="141"/>
      <c r="GQ43" s="141"/>
      <c r="GR43" s="141"/>
      <c r="GS43" s="141"/>
      <c r="GT43" s="141"/>
      <c r="GU43" s="141"/>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row>
    <row r="44" spans="1:229" s="111" customFormat="1" ht="43.5" customHeight="1" x14ac:dyDescent="0.75">
      <c r="A44" s="115" t="s">
        <v>169</v>
      </c>
      <c r="B44" s="115" t="s">
        <v>393</v>
      </c>
      <c r="C44" s="115" t="s">
        <v>9</v>
      </c>
      <c r="D44" s="115" t="s">
        <v>10</v>
      </c>
      <c r="E44" s="115" t="s">
        <v>35</v>
      </c>
      <c r="F44" s="117" t="s">
        <v>484</v>
      </c>
      <c r="G44" s="118" t="s">
        <v>378</v>
      </c>
      <c r="H44" s="118" t="s">
        <v>378</v>
      </c>
      <c r="I44" s="118" t="s">
        <v>378</v>
      </c>
      <c r="J44" s="118" t="s">
        <v>484</v>
      </c>
      <c r="K44" s="118" t="s">
        <v>378</v>
      </c>
      <c r="L44" s="118" t="s">
        <v>378</v>
      </c>
      <c r="M44" s="118" t="s">
        <v>378</v>
      </c>
      <c r="N44" s="118" t="s">
        <v>378</v>
      </c>
      <c r="O44" s="118" t="s">
        <v>378</v>
      </c>
      <c r="P44" s="118" t="s">
        <v>378</v>
      </c>
      <c r="Q44" s="118" t="s">
        <v>378</v>
      </c>
      <c r="R44" s="119" t="s">
        <v>484</v>
      </c>
      <c r="S44" s="117" t="s">
        <v>378</v>
      </c>
      <c r="T44" s="118" t="s">
        <v>378</v>
      </c>
      <c r="U44" s="118" t="s">
        <v>378</v>
      </c>
      <c r="V44" s="118" t="s">
        <v>378</v>
      </c>
      <c r="W44" s="119" t="s">
        <v>378</v>
      </c>
      <c r="X44" s="117" t="s">
        <v>378</v>
      </c>
      <c r="Y44" s="118" t="s">
        <v>484</v>
      </c>
      <c r="Z44" s="119" t="s">
        <v>484</v>
      </c>
      <c r="AA44" s="117" t="s">
        <v>378</v>
      </c>
      <c r="AB44" s="118" t="s">
        <v>378</v>
      </c>
      <c r="AC44" s="118" t="s">
        <v>378</v>
      </c>
      <c r="AD44" s="118" t="s">
        <v>378</v>
      </c>
      <c r="AE44" s="118" t="s">
        <v>378</v>
      </c>
      <c r="AF44" s="118" t="s">
        <v>378</v>
      </c>
      <c r="AG44" s="119" t="s">
        <v>378</v>
      </c>
      <c r="AH44" s="117" t="s">
        <v>378</v>
      </c>
      <c r="AI44" s="118" t="s">
        <v>378</v>
      </c>
      <c r="AJ44" s="118" t="s">
        <v>484</v>
      </c>
      <c r="AK44" s="118" t="s">
        <v>378</v>
      </c>
      <c r="AL44" s="118" t="s">
        <v>378</v>
      </c>
      <c r="AM44" s="118" t="s">
        <v>378</v>
      </c>
      <c r="AN44" s="118" t="s">
        <v>378</v>
      </c>
      <c r="AO44" s="118" t="s">
        <v>378</v>
      </c>
      <c r="AP44" s="119" t="s">
        <v>484</v>
      </c>
      <c r="AQ44" s="117" t="s">
        <v>378</v>
      </c>
      <c r="AR44" s="118" t="s">
        <v>378</v>
      </c>
      <c r="AS44" s="118" t="s">
        <v>378</v>
      </c>
      <c r="AT44" s="118" t="s">
        <v>378</v>
      </c>
      <c r="AU44" s="118" t="s">
        <v>484</v>
      </c>
      <c r="AV44" s="118" t="s">
        <v>378</v>
      </c>
      <c r="AW44" s="117" t="s">
        <v>378</v>
      </c>
      <c r="AX44" s="119" t="s">
        <v>484</v>
      </c>
      <c r="AY44" s="117" t="s">
        <v>378</v>
      </c>
      <c r="AZ44" s="118" t="s">
        <v>378</v>
      </c>
      <c r="BA44" s="118" t="s">
        <v>378</v>
      </c>
      <c r="BB44" s="118" t="s">
        <v>484</v>
      </c>
      <c r="BC44" s="119" t="s">
        <v>484</v>
      </c>
      <c r="BD44" s="118" t="s">
        <v>378</v>
      </c>
      <c r="BE44" s="118" t="s">
        <v>378</v>
      </c>
      <c r="BF44" s="118" t="s">
        <v>378</v>
      </c>
      <c r="BG44" s="118" t="s">
        <v>378</v>
      </c>
      <c r="BH44" s="118" t="s">
        <v>378</v>
      </c>
      <c r="BI44" s="118" t="s">
        <v>378</v>
      </c>
      <c r="BJ44" s="117" t="s">
        <v>484</v>
      </c>
      <c r="BK44" s="118" t="s">
        <v>378</v>
      </c>
      <c r="BL44" s="118" t="s">
        <v>378</v>
      </c>
      <c r="BM44" s="118" t="s">
        <v>378</v>
      </c>
      <c r="BN44" s="118" t="s">
        <v>484</v>
      </c>
      <c r="BO44" s="118" t="s">
        <v>378</v>
      </c>
      <c r="BP44" s="117" t="s">
        <v>378</v>
      </c>
      <c r="BQ44" s="118" t="s">
        <v>378</v>
      </c>
      <c r="BR44" s="118" t="s">
        <v>378</v>
      </c>
      <c r="BS44" s="118" t="s">
        <v>378</v>
      </c>
      <c r="BT44" s="118" t="s">
        <v>378</v>
      </c>
      <c r="BU44" s="118" t="s">
        <v>378</v>
      </c>
      <c r="BV44" s="118" t="s">
        <v>378</v>
      </c>
      <c r="BW44" s="118" t="s">
        <v>378</v>
      </c>
      <c r="BX44" s="118" t="s">
        <v>378</v>
      </c>
      <c r="BY44" s="118" t="s">
        <v>484</v>
      </c>
      <c r="BZ44" s="118" t="s">
        <v>378</v>
      </c>
      <c r="CA44" s="119" t="s">
        <v>378</v>
      </c>
      <c r="CB44" s="118" t="s">
        <v>378</v>
      </c>
      <c r="CC44" s="118" t="s">
        <v>378</v>
      </c>
      <c r="CD44" s="118" t="s">
        <v>378</v>
      </c>
      <c r="CE44" s="118" t="s">
        <v>378</v>
      </c>
      <c r="CF44" s="119" t="s">
        <v>484</v>
      </c>
      <c r="CG44" s="117" t="s">
        <v>484</v>
      </c>
      <c r="CH44" s="118" t="s">
        <v>378</v>
      </c>
      <c r="CI44" s="118" t="s">
        <v>378</v>
      </c>
      <c r="CJ44" s="118" t="s">
        <v>378</v>
      </c>
      <c r="CK44" s="118" t="s">
        <v>378</v>
      </c>
      <c r="CL44" s="118" t="s">
        <v>378</v>
      </c>
      <c r="CM44" s="119" t="s">
        <v>378</v>
      </c>
      <c r="CN44" s="117" t="s">
        <v>378</v>
      </c>
      <c r="CO44" s="118" t="s">
        <v>378</v>
      </c>
      <c r="CP44" s="118" t="s">
        <v>378</v>
      </c>
      <c r="CQ44" s="118" t="s">
        <v>484</v>
      </c>
      <c r="CR44" s="118" t="s">
        <v>378</v>
      </c>
      <c r="CS44" s="118" t="s">
        <v>378</v>
      </c>
      <c r="CT44" s="118" t="s">
        <v>378</v>
      </c>
      <c r="CU44" s="118" t="s">
        <v>378</v>
      </c>
      <c r="CV44" s="118" t="s">
        <v>378</v>
      </c>
      <c r="CW44" s="119" t="s">
        <v>484</v>
      </c>
      <c r="CX44" s="117" t="s">
        <v>378</v>
      </c>
      <c r="CY44" s="118" t="s">
        <v>378</v>
      </c>
      <c r="CZ44" s="118" t="s">
        <v>378</v>
      </c>
      <c r="DA44" s="118" t="s">
        <v>378</v>
      </c>
      <c r="DB44" s="118" t="s">
        <v>484</v>
      </c>
      <c r="DC44" s="119" t="s">
        <v>378</v>
      </c>
      <c r="DD44" s="117" t="s">
        <v>378</v>
      </c>
      <c r="DE44" s="118" t="s">
        <v>484</v>
      </c>
      <c r="DF44" s="119" t="s">
        <v>378</v>
      </c>
      <c r="DG44" s="117" t="s">
        <v>378</v>
      </c>
      <c r="DH44" s="118" t="s">
        <v>378</v>
      </c>
      <c r="DI44" s="118" t="s">
        <v>378</v>
      </c>
      <c r="DJ44" s="119" t="s">
        <v>484</v>
      </c>
      <c r="DK44" s="117" t="s">
        <v>484</v>
      </c>
      <c r="DL44" s="118" t="s">
        <v>378</v>
      </c>
      <c r="DM44" s="118" t="s">
        <v>378</v>
      </c>
      <c r="DN44" s="118" t="s">
        <v>378</v>
      </c>
      <c r="DO44" s="119" t="s">
        <v>378</v>
      </c>
      <c r="DP44" s="117" t="s">
        <v>378</v>
      </c>
      <c r="DQ44" s="118" t="s">
        <v>378</v>
      </c>
      <c r="DR44" s="118" t="s">
        <v>378</v>
      </c>
      <c r="DS44" s="118" t="s">
        <v>378</v>
      </c>
      <c r="DT44" s="118" t="s">
        <v>378</v>
      </c>
      <c r="DU44" s="118" t="s">
        <v>378</v>
      </c>
      <c r="DV44" s="118" t="s">
        <v>378</v>
      </c>
      <c r="DW44" s="119" t="s">
        <v>378</v>
      </c>
      <c r="DX44" s="117" t="s">
        <v>378</v>
      </c>
      <c r="DY44" s="118" t="s">
        <v>378</v>
      </c>
      <c r="DZ44" s="118" t="s">
        <v>378</v>
      </c>
      <c r="EA44" s="118" t="s">
        <v>378</v>
      </c>
      <c r="EB44" s="119" t="s">
        <v>484</v>
      </c>
      <c r="EC44" s="134" t="s">
        <v>527</v>
      </c>
      <c r="ED44" s="118" t="s">
        <v>484</v>
      </c>
      <c r="EE44" s="118" t="s">
        <v>484</v>
      </c>
      <c r="EF44" s="135" t="s">
        <v>527</v>
      </c>
      <c r="EG44" s="141"/>
      <c r="EH44" s="141"/>
      <c r="EI44" s="141"/>
      <c r="EJ44" s="141"/>
      <c r="EK44" s="141"/>
      <c r="EL44" s="141"/>
      <c r="EM44" s="141"/>
      <c r="EN44" s="141"/>
      <c r="EO44" s="141"/>
      <c r="EP44" s="141"/>
      <c r="EQ44" s="141"/>
      <c r="ER44" s="141"/>
      <c r="ES44" s="141"/>
      <c r="ET44" s="141"/>
      <c r="EU44" s="141"/>
      <c r="EV44" s="141"/>
      <c r="EW44" s="141"/>
      <c r="EX44" s="141"/>
      <c r="EY44" s="141"/>
      <c r="EZ44" s="141"/>
      <c r="FA44" s="141"/>
      <c r="FB44" s="141"/>
      <c r="FC44" s="141"/>
      <c r="FD44" s="141"/>
      <c r="FE44" s="141"/>
      <c r="FF44" s="141"/>
      <c r="FG44" s="141"/>
      <c r="FH44" s="141"/>
      <c r="FI44" s="141"/>
      <c r="FJ44" s="141"/>
      <c r="FK44" s="141"/>
      <c r="FL44" s="141"/>
      <c r="FM44" s="141"/>
      <c r="FN44" s="141"/>
      <c r="FO44" s="141"/>
      <c r="FP44" s="141"/>
      <c r="FQ44" s="141"/>
      <c r="FR44" s="141"/>
      <c r="FS44" s="141"/>
      <c r="FT44" s="141"/>
      <c r="FU44" s="141"/>
      <c r="FV44" s="141"/>
      <c r="FW44" s="141"/>
      <c r="FX44" s="141"/>
      <c r="FY44" s="141"/>
      <c r="FZ44" s="141"/>
      <c r="GA44" s="141"/>
      <c r="GB44" s="141"/>
      <c r="GC44" s="141"/>
      <c r="GD44" s="141"/>
      <c r="GE44" s="141"/>
      <c r="GF44" s="141"/>
      <c r="GG44" s="141"/>
      <c r="GH44" s="141"/>
      <c r="GI44" s="141"/>
      <c r="GJ44" s="141"/>
      <c r="GK44" s="141"/>
      <c r="GL44" s="141"/>
      <c r="GM44" s="141"/>
      <c r="GN44" s="141"/>
      <c r="GO44" s="141"/>
      <c r="GP44" s="141"/>
      <c r="GQ44" s="141"/>
      <c r="GR44" s="141"/>
      <c r="GS44" s="141"/>
      <c r="GT44" s="141"/>
      <c r="GU44" s="141"/>
      <c r="GV44" s="141"/>
      <c r="GW44" s="141"/>
      <c r="GX44" s="141"/>
      <c r="GY44" s="141"/>
      <c r="GZ44" s="141"/>
      <c r="HA44" s="141"/>
      <c r="HB44" s="141"/>
      <c r="HC44" s="141"/>
      <c r="HD44" s="141"/>
      <c r="HE44" s="141"/>
      <c r="HF44" s="141"/>
      <c r="HG44" s="141"/>
      <c r="HH44" s="141"/>
      <c r="HI44" s="141"/>
      <c r="HJ44" s="141"/>
      <c r="HK44" s="141"/>
      <c r="HL44" s="141"/>
      <c r="HM44" s="141"/>
      <c r="HN44" s="141"/>
      <c r="HO44" s="141"/>
      <c r="HP44" s="141"/>
      <c r="HQ44" s="141"/>
      <c r="HR44" s="141"/>
      <c r="HS44" s="141"/>
      <c r="HT44" s="141"/>
      <c r="HU44" s="141"/>
    </row>
    <row r="45" spans="1:229" s="111" customFormat="1" ht="43.5" customHeight="1" x14ac:dyDescent="0.75">
      <c r="A45" s="115" t="s">
        <v>172</v>
      </c>
      <c r="B45" s="115" t="s">
        <v>171</v>
      </c>
      <c r="C45" s="115" t="s">
        <v>9</v>
      </c>
      <c r="D45" s="115" t="s">
        <v>10</v>
      </c>
      <c r="E45" s="115" t="s">
        <v>35</v>
      </c>
      <c r="F45" s="117" t="s">
        <v>484</v>
      </c>
      <c r="G45" s="118" t="s">
        <v>378</v>
      </c>
      <c r="H45" s="118" t="s">
        <v>378</v>
      </c>
      <c r="I45" s="118" t="s">
        <v>378</v>
      </c>
      <c r="J45" s="118" t="s">
        <v>484</v>
      </c>
      <c r="K45" s="118" t="s">
        <v>378</v>
      </c>
      <c r="L45" s="118" t="s">
        <v>378</v>
      </c>
      <c r="M45" s="118" t="s">
        <v>378</v>
      </c>
      <c r="N45" s="118" t="s">
        <v>378</v>
      </c>
      <c r="O45" s="118" t="s">
        <v>378</v>
      </c>
      <c r="P45" s="118" t="s">
        <v>378</v>
      </c>
      <c r="Q45" s="118" t="s">
        <v>378</v>
      </c>
      <c r="R45" s="119" t="s">
        <v>484</v>
      </c>
      <c r="S45" s="117" t="s">
        <v>378</v>
      </c>
      <c r="T45" s="118" t="s">
        <v>378</v>
      </c>
      <c r="U45" s="118" t="s">
        <v>378</v>
      </c>
      <c r="V45" s="118" t="s">
        <v>378</v>
      </c>
      <c r="W45" s="119" t="s">
        <v>378</v>
      </c>
      <c r="X45" s="117" t="s">
        <v>378</v>
      </c>
      <c r="Y45" s="118" t="s">
        <v>484</v>
      </c>
      <c r="Z45" s="119" t="s">
        <v>484</v>
      </c>
      <c r="AA45" s="117" t="s">
        <v>378</v>
      </c>
      <c r="AB45" s="118" t="s">
        <v>378</v>
      </c>
      <c r="AC45" s="118" t="s">
        <v>378</v>
      </c>
      <c r="AD45" s="118" t="s">
        <v>378</v>
      </c>
      <c r="AE45" s="118" t="s">
        <v>378</v>
      </c>
      <c r="AF45" s="118" t="s">
        <v>378</v>
      </c>
      <c r="AG45" s="119" t="s">
        <v>378</v>
      </c>
      <c r="AH45" s="117" t="s">
        <v>378</v>
      </c>
      <c r="AI45" s="118" t="s">
        <v>378</v>
      </c>
      <c r="AJ45" s="118" t="s">
        <v>484</v>
      </c>
      <c r="AK45" s="118" t="s">
        <v>378</v>
      </c>
      <c r="AL45" s="118" t="s">
        <v>378</v>
      </c>
      <c r="AM45" s="118" t="s">
        <v>378</v>
      </c>
      <c r="AN45" s="118" t="s">
        <v>378</v>
      </c>
      <c r="AO45" s="118" t="s">
        <v>378</v>
      </c>
      <c r="AP45" s="119" t="s">
        <v>484</v>
      </c>
      <c r="AQ45" s="117" t="s">
        <v>378</v>
      </c>
      <c r="AR45" s="118" t="s">
        <v>378</v>
      </c>
      <c r="AS45" s="118" t="s">
        <v>378</v>
      </c>
      <c r="AT45" s="118" t="s">
        <v>378</v>
      </c>
      <c r="AU45" s="118" t="s">
        <v>484</v>
      </c>
      <c r="AV45" s="118" t="s">
        <v>378</v>
      </c>
      <c r="AW45" s="117" t="s">
        <v>378</v>
      </c>
      <c r="AX45" s="119" t="s">
        <v>484</v>
      </c>
      <c r="AY45" s="117" t="s">
        <v>378</v>
      </c>
      <c r="AZ45" s="118" t="s">
        <v>378</v>
      </c>
      <c r="BA45" s="118" t="s">
        <v>378</v>
      </c>
      <c r="BB45" s="118" t="s">
        <v>484</v>
      </c>
      <c r="BC45" s="119" t="s">
        <v>484</v>
      </c>
      <c r="BD45" s="118" t="s">
        <v>378</v>
      </c>
      <c r="BE45" s="118" t="s">
        <v>378</v>
      </c>
      <c r="BF45" s="118" t="s">
        <v>378</v>
      </c>
      <c r="BG45" s="118" t="s">
        <v>378</v>
      </c>
      <c r="BH45" s="118" t="s">
        <v>378</v>
      </c>
      <c r="BI45" s="118" t="s">
        <v>378</v>
      </c>
      <c r="BJ45" s="117" t="s">
        <v>484</v>
      </c>
      <c r="BK45" s="118" t="s">
        <v>378</v>
      </c>
      <c r="BL45" s="118" t="s">
        <v>378</v>
      </c>
      <c r="BM45" s="118" t="s">
        <v>378</v>
      </c>
      <c r="BN45" s="118" t="s">
        <v>484</v>
      </c>
      <c r="BO45" s="118" t="s">
        <v>378</v>
      </c>
      <c r="BP45" s="117" t="s">
        <v>378</v>
      </c>
      <c r="BQ45" s="118" t="s">
        <v>378</v>
      </c>
      <c r="BR45" s="118" t="s">
        <v>378</v>
      </c>
      <c r="BS45" s="118" t="s">
        <v>378</v>
      </c>
      <c r="BT45" s="118" t="s">
        <v>378</v>
      </c>
      <c r="BU45" s="118" t="s">
        <v>378</v>
      </c>
      <c r="BV45" s="118" t="s">
        <v>378</v>
      </c>
      <c r="BW45" s="118" t="s">
        <v>378</v>
      </c>
      <c r="BX45" s="118" t="s">
        <v>378</v>
      </c>
      <c r="BY45" s="118" t="s">
        <v>484</v>
      </c>
      <c r="BZ45" s="118" t="s">
        <v>378</v>
      </c>
      <c r="CA45" s="119" t="s">
        <v>378</v>
      </c>
      <c r="CB45" s="118" t="s">
        <v>378</v>
      </c>
      <c r="CC45" s="118" t="s">
        <v>378</v>
      </c>
      <c r="CD45" s="118" t="s">
        <v>378</v>
      </c>
      <c r="CE45" s="118" t="s">
        <v>378</v>
      </c>
      <c r="CF45" s="119" t="s">
        <v>484</v>
      </c>
      <c r="CG45" s="117" t="s">
        <v>484</v>
      </c>
      <c r="CH45" s="118" t="s">
        <v>378</v>
      </c>
      <c r="CI45" s="118" t="s">
        <v>378</v>
      </c>
      <c r="CJ45" s="118" t="s">
        <v>378</v>
      </c>
      <c r="CK45" s="118" t="s">
        <v>378</v>
      </c>
      <c r="CL45" s="118" t="s">
        <v>378</v>
      </c>
      <c r="CM45" s="119" t="s">
        <v>378</v>
      </c>
      <c r="CN45" s="117" t="s">
        <v>378</v>
      </c>
      <c r="CO45" s="118" t="s">
        <v>378</v>
      </c>
      <c r="CP45" s="118" t="s">
        <v>378</v>
      </c>
      <c r="CQ45" s="118" t="s">
        <v>484</v>
      </c>
      <c r="CR45" s="118" t="s">
        <v>378</v>
      </c>
      <c r="CS45" s="118" t="s">
        <v>378</v>
      </c>
      <c r="CT45" s="118" t="s">
        <v>378</v>
      </c>
      <c r="CU45" s="118" t="s">
        <v>378</v>
      </c>
      <c r="CV45" s="118" t="s">
        <v>378</v>
      </c>
      <c r="CW45" s="119" t="s">
        <v>484</v>
      </c>
      <c r="CX45" s="117" t="s">
        <v>378</v>
      </c>
      <c r="CY45" s="118" t="s">
        <v>378</v>
      </c>
      <c r="CZ45" s="118" t="s">
        <v>378</v>
      </c>
      <c r="DA45" s="118" t="s">
        <v>378</v>
      </c>
      <c r="DB45" s="118" t="s">
        <v>484</v>
      </c>
      <c r="DC45" s="119" t="s">
        <v>378</v>
      </c>
      <c r="DD45" s="117" t="s">
        <v>378</v>
      </c>
      <c r="DE45" s="118" t="s">
        <v>484</v>
      </c>
      <c r="DF45" s="119" t="s">
        <v>378</v>
      </c>
      <c r="DG45" s="117" t="s">
        <v>378</v>
      </c>
      <c r="DH45" s="118" t="s">
        <v>378</v>
      </c>
      <c r="DI45" s="118" t="s">
        <v>378</v>
      </c>
      <c r="DJ45" s="119" t="s">
        <v>484</v>
      </c>
      <c r="DK45" s="117" t="s">
        <v>484</v>
      </c>
      <c r="DL45" s="118" t="s">
        <v>378</v>
      </c>
      <c r="DM45" s="118" t="s">
        <v>378</v>
      </c>
      <c r="DN45" s="118" t="s">
        <v>378</v>
      </c>
      <c r="DO45" s="119" t="s">
        <v>378</v>
      </c>
      <c r="DP45" s="117" t="s">
        <v>378</v>
      </c>
      <c r="DQ45" s="118" t="s">
        <v>378</v>
      </c>
      <c r="DR45" s="118" t="s">
        <v>378</v>
      </c>
      <c r="DS45" s="118" t="s">
        <v>378</v>
      </c>
      <c r="DT45" s="118" t="s">
        <v>378</v>
      </c>
      <c r="DU45" s="118" t="s">
        <v>378</v>
      </c>
      <c r="DV45" s="118" t="s">
        <v>378</v>
      </c>
      <c r="DW45" s="119" t="s">
        <v>378</v>
      </c>
      <c r="DX45" s="117" t="s">
        <v>378</v>
      </c>
      <c r="DY45" s="118" t="s">
        <v>378</v>
      </c>
      <c r="DZ45" s="118" t="s">
        <v>378</v>
      </c>
      <c r="EA45" s="118" t="s">
        <v>378</v>
      </c>
      <c r="EB45" s="119" t="s">
        <v>484</v>
      </c>
      <c r="EC45" s="134" t="s">
        <v>527</v>
      </c>
      <c r="ED45" s="118" t="s">
        <v>484</v>
      </c>
      <c r="EE45" s="118" t="s">
        <v>484</v>
      </c>
      <c r="EF45" s="135" t="s">
        <v>527</v>
      </c>
      <c r="EG45" s="141"/>
      <c r="EH45" s="141"/>
      <c r="EI45" s="141"/>
      <c r="EJ45" s="141"/>
      <c r="EK45" s="141"/>
      <c r="EL45" s="141"/>
      <c r="EM45" s="141"/>
      <c r="EN45" s="141"/>
      <c r="EO45" s="141"/>
      <c r="EP45" s="141"/>
      <c r="EQ45" s="141"/>
      <c r="ER45" s="141"/>
      <c r="ES45" s="141"/>
      <c r="ET45" s="141"/>
      <c r="EU45" s="141"/>
      <c r="EV45" s="141"/>
      <c r="EW45" s="141"/>
      <c r="EX45" s="141"/>
      <c r="EY45" s="141"/>
      <c r="EZ45" s="141"/>
      <c r="FA45" s="141"/>
      <c r="FB45" s="141"/>
      <c r="FC45" s="141"/>
      <c r="FD45" s="141"/>
      <c r="FE45" s="141"/>
      <c r="FF45" s="141"/>
      <c r="FG45" s="141"/>
      <c r="FH45" s="141"/>
      <c r="FI45" s="141"/>
      <c r="FJ45" s="141"/>
      <c r="FK45" s="141"/>
      <c r="FL45" s="141"/>
      <c r="FM45" s="141"/>
      <c r="FN45" s="141"/>
      <c r="FO45" s="141"/>
      <c r="FP45" s="141"/>
      <c r="FQ45" s="141"/>
      <c r="FR45" s="141"/>
      <c r="FS45" s="141"/>
      <c r="FT45" s="141"/>
      <c r="FU45" s="141"/>
      <c r="FV45" s="141"/>
      <c r="FW45" s="141"/>
      <c r="FX45" s="141"/>
      <c r="FY45" s="141"/>
      <c r="FZ45" s="141"/>
      <c r="GA45" s="141"/>
      <c r="GB45" s="141"/>
      <c r="GC45" s="141"/>
      <c r="GD45" s="141"/>
      <c r="GE45" s="141"/>
      <c r="GF45" s="141"/>
      <c r="GG45" s="141"/>
      <c r="GH45" s="141"/>
      <c r="GI45" s="141"/>
      <c r="GJ45" s="141"/>
      <c r="GK45" s="141"/>
      <c r="GL45" s="141"/>
      <c r="GM45" s="141"/>
      <c r="GN45" s="141"/>
      <c r="GO45" s="141"/>
      <c r="GP45" s="141"/>
      <c r="GQ45" s="141"/>
      <c r="GR45" s="141"/>
      <c r="GS45" s="141"/>
      <c r="GT45" s="141"/>
      <c r="GU45" s="141"/>
      <c r="GV45" s="141"/>
      <c r="GW45" s="141"/>
      <c r="GX45" s="141"/>
      <c r="GY45" s="141"/>
      <c r="GZ45" s="141"/>
      <c r="HA45" s="141"/>
      <c r="HB45" s="141"/>
      <c r="HC45" s="141"/>
      <c r="HD45" s="141"/>
      <c r="HE45" s="141"/>
      <c r="HF45" s="141"/>
      <c r="HG45" s="141"/>
      <c r="HH45" s="141"/>
      <c r="HI45" s="141"/>
      <c r="HJ45" s="141"/>
      <c r="HK45" s="141"/>
      <c r="HL45" s="141"/>
      <c r="HM45" s="141"/>
      <c r="HN45" s="141"/>
      <c r="HO45" s="141"/>
      <c r="HP45" s="141"/>
      <c r="HQ45" s="141"/>
      <c r="HR45" s="141"/>
      <c r="HS45" s="141"/>
      <c r="HT45" s="141"/>
      <c r="HU45" s="141"/>
    </row>
    <row r="46" spans="1:229" s="111" customFormat="1" ht="43.5" customHeight="1" x14ac:dyDescent="0.75">
      <c r="A46" s="115" t="s">
        <v>182</v>
      </c>
      <c r="B46" s="115" t="s">
        <v>180</v>
      </c>
      <c r="C46" s="115" t="s">
        <v>9</v>
      </c>
      <c r="D46" s="115" t="s">
        <v>398</v>
      </c>
      <c r="E46" s="115" t="s">
        <v>181</v>
      </c>
      <c r="F46" s="117" t="s">
        <v>484</v>
      </c>
      <c r="G46" s="118" t="s">
        <v>378</v>
      </c>
      <c r="H46" s="118" t="s">
        <v>378</v>
      </c>
      <c r="I46" s="118" t="s">
        <v>378</v>
      </c>
      <c r="J46" s="118" t="s">
        <v>484</v>
      </c>
      <c r="K46" s="118" t="s">
        <v>378</v>
      </c>
      <c r="L46" s="118" t="s">
        <v>378</v>
      </c>
      <c r="M46" s="118" t="s">
        <v>378</v>
      </c>
      <c r="N46" s="118" t="s">
        <v>378</v>
      </c>
      <c r="O46" s="118" t="s">
        <v>378</v>
      </c>
      <c r="P46" s="118" t="s">
        <v>378</v>
      </c>
      <c r="Q46" s="118" t="s">
        <v>378</v>
      </c>
      <c r="R46" s="119" t="s">
        <v>484</v>
      </c>
      <c r="S46" s="117" t="s">
        <v>378</v>
      </c>
      <c r="T46" s="118" t="s">
        <v>378</v>
      </c>
      <c r="U46" s="118" t="s">
        <v>378</v>
      </c>
      <c r="V46" s="118" t="s">
        <v>378</v>
      </c>
      <c r="W46" s="119" t="s">
        <v>378</v>
      </c>
      <c r="X46" s="117" t="s">
        <v>378</v>
      </c>
      <c r="Y46" s="118" t="s">
        <v>484</v>
      </c>
      <c r="Z46" s="119" t="s">
        <v>484</v>
      </c>
      <c r="AA46" s="117" t="s">
        <v>378</v>
      </c>
      <c r="AB46" s="118" t="s">
        <v>378</v>
      </c>
      <c r="AC46" s="118" t="s">
        <v>378</v>
      </c>
      <c r="AD46" s="118" t="s">
        <v>378</v>
      </c>
      <c r="AE46" s="118" t="s">
        <v>378</v>
      </c>
      <c r="AF46" s="118" t="s">
        <v>378</v>
      </c>
      <c r="AG46" s="119" t="s">
        <v>484</v>
      </c>
      <c r="AH46" s="117" t="s">
        <v>378</v>
      </c>
      <c r="AI46" s="118" t="s">
        <v>378</v>
      </c>
      <c r="AJ46" s="118" t="s">
        <v>484</v>
      </c>
      <c r="AK46" s="118" t="s">
        <v>378</v>
      </c>
      <c r="AL46" s="118" t="s">
        <v>378</v>
      </c>
      <c r="AM46" s="118" t="s">
        <v>378</v>
      </c>
      <c r="AN46" s="118" t="s">
        <v>378</v>
      </c>
      <c r="AO46" s="118" t="s">
        <v>378</v>
      </c>
      <c r="AP46" s="119" t="s">
        <v>484</v>
      </c>
      <c r="AQ46" s="117" t="s">
        <v>378</v>
      </c>
      <c r="AR46" s="118" t="s">
        <v>378</v>
      </c>
      <c r="AS46" s="118" t="s">
        <v>378</v>
      </c>
      <c r="AT46" s="118" t="s">
        <v>378</v>
      </c>
      <c r="AU46" s="118" t="s">
        <v>484</v>
      </c>
      <c r="AV46" s="118" t="s">
        <v>378</v>
      </c>
      <c r="AW46" s="117" t="s">
        <v>378</v>
      </c>
      <c r="AX46" s="119" t="s">
        <v>484</v>
      </c>
      <c r="AY46" s="117" t="s">
        <v>378</v>
      </c>
      <c r="AZ46" s="118" t="s">
        <v>378</v>
      </c>
      <c r="BA46" s="118" t="s">
        <v>378</v>
      </c>
      <c r="BB46" s="118" t="s">
        <v>484</v>
      </c>
      <c r="BC46" s="119" t="s">
        <v>484</v>
      </c>
      <c r="BD46" s="118" t="s">
        <v>378</v>
      </c>
      <c r="BE46" s="118" t="s">
        <v>378</v>
      </c>
      <c r="BF46" s="118" t="s">
        <v>378</v>
      </c>
      <c r="BG46" s="118" t="s">
        <v>378</v>
      </c>
      <c r="BH46" s="118" t="s">
        <v>378</v>
      </c>
      <c r="BI46" s="118" t="s">
        <v>378</v>
      </c>
      <c r="BJ46" s="117" t="s">
        <v>484</v>
      </c>
      <c r="BK46" s="118" t="s">
        <v>378</v>
      </c>
      <c r="BL46" s="118" t="s">
        <v>378</v>
      </c>
      <c r="BM46" s="118" t="s">
        <v>378</v>
      </c>
      <c r="BN46" s="118" t="s">
        <v>484</v>
      </c>
      <c r="BO46" s="118" t="s">
        <v>378</v>
      </c>
      <c r="BP46" s="117" t="s">
        <v>378</v>
      </c>
      <c r="BQ46" s="118" t="s">
        <v>378</v>
      </c>
      <c r="BR46" s="118" t="s">
        <v>378</v>
      </c>
      <c r="BS46" s="118" t="s">
        <v>378</v>
      </c>
      <c r="BT46" s="118" t="s">
        <v>378</v>
      </c>
      <c r="BU46" s="118" t="s">
        <v>378</v>
      </c>
      <c r="BV46" s="118" t="s">
        <v>378</v>
      </c>
      <c r="BW46" s="118" t="s">
        <v>378</v>
      </c>
      <c r="BX46" s="118" t="s">
        <v>378</v>
      </c>
      <c r="BY46" s="118" t="s">
        <v>484</v>
      </c>
      <c r="BZ46" s="118" t="s">
        <v>378</v>
      </c>
      <c r="CA46" s="119" t="s">
        <v>378</v>
      </c>
      <c r="CB46" s="118" t="s">
        <v>378</v>
      </c>
      <c r="CC46" s="118" t="s">
        <v>378</v>
      </c>
      <c r="CD46" s="118" t="s">
        <v>378</v>
      </c>
      <c r="CE46" s="118" t="s">
        <v>378</v>
      </c>
      <c r="CF46" s="119" t="s">
        <v>484</v>
      </c>
      <c r="CG46" s="117" t="s">
        <v>484</v>
      </c>
      <c r="CH46" s="118" t="s">
        <v>378</v>
      </c>
      <c r="CI46" s="118" t="s">
        <v>378</v>
      </c>
      <c r="CJ46" s="118" t="s">
        <v>378</v>
      </c>
      <c r="CK46" s="118" t="s">
        <v>378</v>
      </c>
      <c r="CL46" s="118" t="s">
        <v>378</v>
      </c>
      <c r="CM46" s="119" t="s">
        <v>378</v>
      </c>
      <c r="CN46" s="117" t="s">
        <v>484</v>
      </c>
      <c r="CO46" s="118" t="s">
        <v>378</v>
      </c>
      <c r="CP46" s="118" t="s">
        <v>378</v>
      </c>
      <c r="CQ46" s="118" t="s">
        <v>484</v>
      </c>
      <c r="CR46" s="118" t="s">
        <v>378</v>
      </c>
      <c r="CS46" s="118" t="s">
        <v>378</v>
      </c>
      <c r="CT46" s="118" t="s">
        <v>378</v>
      </c>
      <c r="CU46" s="118" t="s">
        <v>378</v>
      </c>
      <c r="CV46" s="118" t="s">
        <v>378</v>
      </c>
      <c r="CW46" s="119" t="s">
        <v>484</v>
      </c>
      <c r="CX46" s="117" t="s">
        <v>378</v>
      </c>
      <c r="CY46" s="118" t="s">
        <v>378</v>
      </c>
      <c r="CZ46" s="118" t="s">
        <v>378</v>
      </c>
      <c r="DA46" s="118" t="s">
        <v>378</v>
      </c>
      <c r="DB46" s="118" t="s">
        <v>484</v>
      </c>
      <c r="DC46" s="119" t="s">
        <v>378</v>
      </c>
      <c r="DD46" s="117" t="s">
        <v>378</v>
      </c>
      <c r="DE46" s="118" t="s">
        <v>484</v>
      </c>
      <c r="DF46" s="119" t="s">
        <v>378</v>
      </c>
      <c r="DG46" s="117" t="s">
        <v>378</v>
      </c>
      <c r="DH46" s="118" t="s">
        <v>378</v>
      </c>
      <c r="DI46" s="118" t="s">
        <v>378</v>
      </c>
      <c r="DJ46" s="119" t="s">
        <v>484</v>
      </c>
      <c r="DK46" s="117" t="s">
        <v>484</v>
      </c>
      <c r="DL46" s="118" t="s">
        <v>378</v>
      </c>
      <c r="DM46" s="118" t="s">
        <v>378</v>
      </c>
      <c r="DN46" s="118" t="s">
        <v>378</v>
      </c>
      <c r="DO46" s="119" t="s">
        <v>378</v>
      </c>
      <c r="DP46" s="117" t="s">
        <v>378</v>
      </c>
      <c r="DQ46" s="118" t="s">
        <v>378</v>
      </c>
      <c r="DR46" s="118" t="s">
        <v>378</v>
      </c>
      <c r="DS46" s="118" t="s">
        <v>378</v>
      </c>
      <c r="DT46" s="118" t="s">
        <v>378</v>
      </c>
      <c r="DU46" s="118" t="s">
        <v>378</v>
      </c>
      <c r="DV46" s="118" t="s">
        <v>378</v>
      </c>
      <c r="DW46" s="119" t="s">
        <v>378</v>
      </c>
      <c r="DX46" s="117" t="s">
        <v>378</v>
      </c>
      <c r="DY46" s="118" t="s">
        <v>378</v>
      </c>
      <c r="DZ46" s="118" t="s">
        <v>378</v>
      </c>
      <c r="EA46" s="118" t="s">
        <v>378</v>
      </c>
      <c r="EB46" s="119" t="s">
        <v>484</v>
      </c>
      <c r="EC46" s="134" t="s">
        <v>527</v>
      </c>
      <c r="ED46" s="118" t="s">
        <v>484</v>
      </c>
      <c r="EE46" s="118" t="s">
        <v>484</v>
      </c>
      <c r="EF46" s="135" t="s">
        <v>527</v>
      </c>
      <c r="EG46" s="141"/>
      <c r="EH46" s="141"/>
      <c r="EI46" s="141"/>
      <c r="EJ46" s="141"/>
      <c r="EK46" s="141"/>
      <c r="EL46" s="141"/>
      <c r="EM46" s="141"/>
      <c r="EN46" s="141"/>
      <c r="EO46" s="141"/>
      <c r="EP46" s="141"/>
      <c r="EQ46" s="141"/>
      <c r="ER46" s="141"/>
      <c r="ES46" s="141"/>
      <c r="ET46" s="141"/>
      <c r="EU46" s="141"/>
      <c r="EV46" s="141"/>
      <c r="EW46" s="141"/>
      <c r="EX46" s="141"/>
      <c r="EY46" s="141"/>
      <c r="EZ46" s="141"/>
      <c r="FA46" s="141"/>
      <c r="FB46" s="141"/>
      <c r="FC46" s="141"/>
      <c r="FD46" s="141"/>
      <c r="FE46" s="141"/>
      <c r="FF46" s="141"/>
      <c r="FG46" s="141"/>
      <c r="FH46" s="141"/>
      <c r="FI46" s="141"/>
      <c r="FJ46" s="141"/>
      <c r="FK46" s="141"/>
      <c r="FL46" s="141"/>
      <c r="FM46" s="141"/>
      <c r="FN46" s="141"/>
      <c r="FO46" s="141"/>
      <c r="FP46" s="141"/>
      <c r="FQ46" s="141"/>
      <c r="FR46" s="141"/>
      <c r="FS46" s="141"/>
      <c r="FT46" s="141"/>
      <c r="FU46" s="141"/>
      <c r="FV46" s="141"/>
      <c r="FW46" s="141"/>
      <c r="FX46" s="141"/>
      <c r="FY46" s="141"/>
      <c r="FZ46" s="141"/>
      <c r="GA46" s="141"/>
      <c r="GB46" s="141"/>
      <c r="GC46" s="141"/>
      <c r="GD46" s="141"/>
      <c r="GE46" s="141"/>
      <c r="GF46" s="141"/>
      <c r="GG46" s="141"/>
      <c r="GH46" s="141"/>
      <c r="GI46" s="141"/>
      <c r="GJ46" s="141"/>
      <c r="GK46" s="141"/>
      <c r="GL46" s="141"/>
      <c r="GM46" s="141"/>
      <c r="GN46" s="141"/>
      <c r="GO46" s="141"/>
      <c r="GP46" s="141"/>
      <c r="GQ46" s="141"/>
      <c r="GR46" s="141"/>
      <c r="GS46" s="141"/>
      <c r="GT46" s="141"/>
      <c r="GU46" s="141"/>
      <c r="GV46" s="141"/>
      <c r="GW46" s="141"/>
      <c r="GX46" s="141"/>
      <c r="GY46" s="141"/>
      <c r="GZ46" s="141"/>
      <c r="HA46" s="141"/>
      <c r="HB46" s="141"/>
      <c r="HC46" s="141"/>
      <c r="HD46" s="141"/>
      <c r="HE46" s="141"/>
      <c r="HF46" s="141"/>
      <c r="HG46" s="141"/>
      <c r="HH46" s="141"/>
      <c r="HI46" s="141"/>
      <c r="HJ46" s="141"/>
      <c r="HK46" s="141"/>
      <c r="HL46" s="141"/>
      <c r="HM46" s="141"/>
      <c r="HN46" s="141"/>
      <c r="HO46" s="141"/>
      <c r="HP46" s="141"/>
      <c r="HQ46" s="141"/>
      <c r="HR46" s="141"/>
      <c r="HS46" s="141"/>
      <c r="HT46" s="141"/>
      <c r="HU46" s="141"/>
    </row>
    <row r="47" spans="1:229" s="111" customFormat="1" ht="43.5" customHeight="1" x14ac:dyDescent="0.75">
      <c r="A47" s="115" t="s">
        <v>185</v>
      </c>
      <c r="B47" s="115" t="s">
        <v>184</v>
      </c>
      <c r="C47" s="115" t="s">
        <v>9</v>
      </c>
      <c r="D47" s="115" t="s">
        <v>398</v>
      </c>
      <c r="E47" s="115" t="s">
        <v>181</v>
      </c>
      <c r="F47" s="117" t="s">
        <v>484</v>
      </c>
      <c r="G47" s="118" t="s">
        <v>378</v>
      </c>
      <c r="H47" s="118" t="s">
        <v>378</v>
      </c>
      <c r="I47" s="118" t="s">
        <v>378</v>
      </c>
      <c r="J47" s="118" t="s">
        <v>484</v>
      </c>
      <c r="K47" s="118" t="s">
        <v>378</v>
      </c>
      <c r="L47" s="118" t="s">
        <v>378</v>
      </c>
      <c r="M47" s="118" t="s">
        <v>378</v>
      </c>
      <c r="N47" s="118" t="s">
        <v>378</v>
      </c>
      <c r="O47" s="118" t="s">
        <v>378</v>
      </c>
      <c r="P47" s="118" t="s">
        <v>378</v>
      </c>
      <c r="Q47" s="118" t="s">
        <v>378</v>
      </c>
      <c r="R47" s="119" t="s">
        <v>484</v>
      </c>
      <c r="S47" s="117" t="s">
        <v>378</v>
      </c>
      <c r="T47" s="118" t="s">
        <v>378</v>
      </c>
      <c r="U47" s="118" t="s">
        <v>378</v>
      </c>
      <c r="V47" s="118" t="s">
        <v>378</v>
      </c>
      <c r="W47" s="119" t="s">
        <v>378</v>
      </c>
      <c r="X47" s="117" t="s">
        <v>378</v>
      </c>
      <c r="Y47" s="118" t="s">
        <v>484</v>
      </c>
      <c r="Z47" s="119" t="s">
        <v>484</v>
      </c>
      <c r="AA47" s="117" t="s">
        <v>378</v>
      </c>
      <c r="AB47" s="118" t="s">
        <v>378</v>
      </c>
      <c r="AC47" s="118" t="s">
        <v>378</v>
      </c>
      <c r="AD47" s="118" t="s">
        <v>378</v>
      </c>
      <c r="AE47" s="118" t="s">
        <v>378</v>
      </c>
      <c r="AF47" s="118" t="s">
        <v>378</v>
      </c>
      <c r="AG47" s="119" t="s">
        <v>484</v>
      </c>
      <c r="AH47" s="117" t="s">
        <v>378</v>
      </c>
      <c r="AI47" s="118" t="s">
        <v>378</v>
      </c>
      <c r="AJ47" s="118" t="s">
        <v>484</v>
      </c>
      <c r="AK47" s="118" t="s">
        <v>378</v>
      </c>
      <c r="AL47" s="118" t="s">
        <v>378</v>
      </c>
      <c r="AM47" s="118" t="s">
        <v>378</v>
      </c>
      <c r="AN47" s="118" t="s">
        <v>378</v>
      </c>
      <c r="AO47" s="118" t="s">
        <v>378</v>
      </c>
      <c r="AP47" s="119" t="s">
        <v>484</v>
      </c>
      <c r="AQ47" s="117" t="s">
        <v>378</v>
      </c>
      <c r="AR47" s="118" t="s">
        <v>378</v>
      </c>
      <c r="AS47" s="118" t="s">
        <v>378</v>
      </c>
      <c r="AT47" s="118" t="s">
        <v>378</v>
      </c>
      <c r="AU47" s="118" t="s">
        <v>484</v>
      </c>
      <c r="AV47" s="118" t="s">
        <v>378</v>
      </c>
      <c r="AW47" s="117" t="s">
        <v>378</v>
      </c>
      <c r="AX47" s="119" t="s">
        <v>484</v>
      </c>
      <c r="AY47" s="117" t="s">
        <v>378</v>
      </c>
      <c r="AZ47" s="118" t="s">
        <v>378</v>
      </c>
      <c r="BA47" s="118" t="s">
        <v>378</v>
      </c>
      <c r="BB47" s="118" t="s">
        <v>484</v>
      </c>
      <c r="BC47" s="119" t="s">
        <v>484</v>
      </c>
      <c r="BD47" s="118" t="s">
        <v>378</v>
      </c>
      <c r="BE47" s="118" t="s">
        <v>378</v>
      </c>
      <c r="BF47" s="118" t="s">
        <v>378</v>
      </c>
      <c r="BG47" s="118" t="s">
        <v>378</v>
      </c>
      <c r="BH47" s="118" t="s">
        <v>378</v>
      </c>
      <c r="BI47" s="118" t="s">
        <v>378</v>
      </c>
      <c r="BJ47" s="117" t="s">
        <v>484</v>
      </c>
      <c r="BK47" s="118" t="s">
        <v>378</v>
      </c>
      <c r="BL47" s="118" t="s">
        <v>378</v>
      </c>
      <c r="BM47" s="118" t="s">
        <v>378</v>
      </c>
      <c r="BN47" s="118" t="s">
        <v>484</v>
      </c>
      <c r="BO47" s="118" t="s">
        <v>378</v>
      </c>
      <c r="BP47" s="117" t="s">
        <v>378</v>
      </c>
      <c r="BQ47" s="118" t="s">
        <v>378</v>
      </c>
      <c r="BR47" s="118" t="s">
        <v>378</v>
      </c>
      <c r="BS47" s="118" t="s">
        <v>378</v>
      </c>
      <c r="BT47" s="118" t="s">
        <v>378</v>
      </c>
      <c r="BU47" s="118" t="s">
        <v>378</v>
      </c>
      <c r="BV47" s="118" t="s">
        <v>378</v>
      </c>
      <c r="BW47" s="118" t="s">
        <v>378</v>
      </c>
      <c r="BX47" s="118" t="s">
        <v>378</v>
      </c>
      <c r="BY47" s="118" t="s">
        <v>484</v>
      </c>
      <c r="BZ47" s="118" t="s">
        <v>378</v>
      </c>
      <c r="CA47" s="119" t="s">
        <v>378</v>
      </c>
      <c r="CB47" s="118" t="s">
        <v>378</v>
      </c>
      <c r="CC47" s="118" t="s">
        <v>378</v>
      </c>
      <c r="CD47" s="118" t="s">
        <v>378</v>
      </c>
      <c r="CE47" s="118" t="s">
        <v>378</v>
      </c>
      <c r="CF47" s="119" t="s">
        <v>484</v>
      </c>
      <c r="CG47" s="117" t="s">
        <v>484</v>
      </c>
      <c r="CH47" s="118" t="s">
        <v>378</v>
      </c>
      <c r="CI47" s="118" t="s">
        <v>378</v>
      </c>
      <c r="CJ47" s="118" t="s">
        <v>378</v>
      </c>
      <c r="CK47" s="118" t="s">
        <v>378</v>
      </c>
      <c r="CL47" s="118" t="s">
        <v>378</v>
      </c>
      <c r="CM47" s="119" t="s">
        <v>378</v>
      </c>
      <c r="CN47" s="117" t="s">
        <v>484</v>
      </c>
      <c r="CO47" s="118" t="s">
        <v>378</v>
      </c>
      <c r="CP47" s="118" t="s">
        <v>378</v>
      </c>
      <c r="CQ47" s="118" t="s">
        <v>484</v>
      </c>
      <c r="CR47" s="118" t="s">
        <v>378</v>
      </c>
      <c r="CS47" s="118" t="s">
        <v>378</v>
      </c>
      <c r="CT47" s="118" t="s">
        <v>378</v>
      </c>
      <c r="CU47" s="118" t="s">
        <v>378</v>
      </c>
      <c r="CV47" s="118" t="s">
        <v>378</v>
      </c>
      <c r="CW47" s="119" t="s">
        <v>484</v>
      </c>
      <c r="CX47" s="117" t="s">
        <v>378</v>
      </c>
      <c r="CY47" s="118" t="s">
        <v>378</v>
      </c>
      <c r="CZ47" s="118" t="s">
        <v>378</v>
      </c>
      <c r="DA47" s="118" t="s">
        <v>378</v>
      </c>
      <c r="DB47" s="118" t="s">
        <v>484</v>
      </c>
      <c r="DC47" s="119" t="s">
        <v>378</v>
      </c>
      <c r="DD47" s="117" t="s">
        <v>378</v>
      </c>
      <c r="DE47" s="118" t="s">
        <v>484</v>
      </c>
      <c r="DF47" s="119" t="s">
        <v>378</v>
      </c>
      <c r="DG47" s="117" t="s">
        <v>378</v>
      </c>
      <c r="DH47" s="118" t="s">
        <v>378</v>
      </c>
      <c r="DI47" s="118" t="s">
        <v>378</v>
      </c>
      <c r="DJ47" s="119" t="s">
        <v>484</v>
      </c>
      <c r="DK47" s="117" t="s">
        <v>484</v>
      </c>
      <c r="DL47" s="118" t="s">
        <v>378</v>
      </c>
      <c r="DM47" s="118" t="s">
        <v>378</v>
      </c>
      <c r="DN47" s="118" t="s">
        <v>378</v>
      </c>
      <c r="DO47" s="119" t="s">
        <v>378</v>
      </c>
      <c r="DP47" s="117" t="s">
        <v>378</v>
      </c>
      <c r="DQ47" s="118" t="s">
        <v>378</v>
      </c>
      <c r="DR47" s="118" t="s">
        <v>378</v>
      </c>
      <c r="DS47" s="118" t="s">
        <v>378</v>
      </c>
      <c r="DT47" s="118" t="s">
        <v>378</v>
      </c>
      <c r="DU47" s="118" t="s">
        <v>378</v>
      </c>
      <c r="DV47" s="118" t="s">
        <v>378</v>
      </c>
      <c r="DW47" s="119" t="s">
        <v>378</v>
      </c>
      <c r="DX47" s="117" t="s">
        <v>378</v>
      </c>
      <c r="DY47" s="118" t="s">
        <v>378</v>
      </c>
      <c r="DZ47" s="118" t="s">
        <v>378</v>
      </c>
      <c r="EA47" s="118" t="s">
        <v>378</v>
      </c>
      <c r="EB47" s="119" t="s">
        <v>484</v>
      </c>
      <c r="EC47" s="134" t="s">
        <v>527</v>
      </c>
      <c r="ED47" s="118" t="s">
        <v>484</v>
      </c>
      <c r="EE47" s="118" t="s">
        <v>484</v>
      </c>
      <c r="EF47" s="135" t="s">
        <v>527</v>
      </c>
      <c r="EG47" s="141"/>
      <c r="EH47" s="141"/>
      <c r="EI47" s="141"/>
      <c r="EJ47" s="141"/>
      <c r="EK47" s="141"/>
      <c r="EL47" s="141"/>
      <c r="EM47" s="141"/>
      <c r="EN47" s="141"/>
      <c r="EO47" s="141"/>
      <c r="EP47" s="141"/>
      <c r="EQ47" s="141"/>
      <c r="ER47" s="141"/>
      <c r="ES47" s="141"/>
      <c r="ET47" s="141"/>
      <c r="EU47" s="141"/>
      <c r="EV47" s="141"/>
      <c r="EW47" s="141"/>
      <c r="EX47" s="141"/>
      <c r="EY47" s="141"/>
      <c r="EZ47" s="141"/>
      <c r="FA47" s="141"/>
      <c r="FB47" s="141"/>
      <c r="FC47" s="141"/>
      <c r="FD47" s="141"/>
      <c r="FE47" s="141"/>
      <c r="FF47" s="141"/>
      <c r="FG47" s="141"/>
      <c r="FH47" s="141"/>
      <c r="FI47" s="141"/>
      <c r="FJ47" s="141"/>
      <c r="FK47" s="141"/>
      <c r="FL47" s="141"/>
      <c r="FM47" s="141"/>
      <c r="FN47" s="141"/>
      <c r="FO47" s="141"/>
      <c r="FP47" s="141"/>
      <c r="FQ47" s="141"/>
      <c r="FR47" s="141"/>
      <c r="FS47" s="141"/>
      <c r="FT47" s="141"/>
      <c r="FU47" s="141"/>
      <c r="FV47" s="141"/>
      <c r="FW47" s="141"/>
      <c r="FX47" s="141"/>
      <c r="FY47" s="141"/>
      <c r="FZ47" s="141"/>
      <c r="GA47" s="141"/>
      <c r="GB47" s="141"/>
      <c r="GC47" s="141"/>
      <c r="GD47" s="141"/>
      <c r="GE47" s="141"/>
      <c r="GF47" s="141"/>
      <c r="GG47" s="141"/>
      <c r="GH47" s="141"/>
      <c r="GI47" s="141"/>
      <c r="GJ47" s="141"/>
      <c r="GK47" s="141"/>
      <c r="GL47" s="141"/>
      <c r="GM47" s="141"/>
      <c r="GN47" s="141"/>
      <c r="GO47" s="141"/>
      <c r="GP47" s="141"/>
      <c r="GQ47" s="141"/>
      <c r="GR47" s="141"/>
      <c r="GS47" s="141"/>
      <c r="GT47" s="141"/>
      <c r="GU47" s="141"/>
      <c r="GV47" s="141"/>
      <c r="GW47" s="141"/>
      <c r="GX47" s="141"/>
      <c r="GY47" s="141"/>
      <c r="GZ47" s="141"/>
      <c r="HA47" s="141"/>
      <c r="HB47" s="141"/>
      <c r="HC47" s="141"/>
      <c r="HD47" s="141"/>
      <c r="HE47" s="141"/>
      <c r="HF47" s="141"/>
      <c r="HG47" s="141"/>
      <c r="HH47" s="141"/>
      <c r="HI47" s="141"/>
      <c r="HJ47" s="141"/>
      <c r="HK47" s="141"/>
      <c r="HL47" s="141"/>
      <c r="HM47" s="141"/>
      <c r="HN47" s="141"/>
      <c r="HO47" s="141"/>
      <c r="HP47" s="141"/>
      <c r="HQ47" s="141"/>
      <c r="HR47" s="141"/>
      <c r="HS47" s="141"/>
      <c r="HT47" s="141"/>
      <c r="HU47" s="141"/>
    </row>
    <row r="48" spans="1:229" s="111" customFormat="1" ht="43.5" customHeight="1" x14ac:dyDescent="0.75">
      <c r="A48" s="115" t="s">
        <v>188</v>
      </c>
      <c r="B48" s="115" t="s">
        <v>187</v>
      </c>
      <c r="C48" s="115" t="s">
        <v>9</v>
      </c>
      <c r="D48" s="115" t="s">
        <v>398</v>
      </c>
      <c r="E48" s="115" t="s">
        <v>71</v>
      </c>
      <c r="F48" s="117" t="s">
        <v>484</v>
      </c>
      <c r="G48" s="118" t="s">
        <v>378</v>
      </c>
      <c r="H48" s="118" t="s">
        <v>378</v>
      </c>
      <c r="I48" s="118" t="s">
        <v>378</v>
      </c>
      <c r="J48" s="118" t="s">
        <v>378</v>
      </c>
      <c r="K48" s="118" t="s">
        <v>378</v>
      </c>
      <c r="L48" s="118" t="s">
        <v>378</v>
      </c>
      <c r="M48" s="118" t="s">
        <v>484</v>
      </c>
      <c r="N48" s="118" t="s">
        <v>484</v>
      </c>
      <c r="O48" s="118" t="s">
        <v>484</v>
      </c>
      <c r="P48" s="118" t="s">
        <v>378</v>
      </c>
      <c r="Q48" s="118" t="s">
        <v>378</v>
      </c>
      <c r="R48" s="119" t="s">
        <v>378</v>
      </c>
      <c r="S48" s="117" t="s">
        <v>378</v>
      </c>
      <c r="T48" s="118" t="s">
        <v>378</v>
      </c>
      <c r="U48" s="118" t="s">
        <v>378</v>
      </c>
      <c r="V48" s="118" t="s">
        <v>378</v>
      </c>
      <c r="W48" s="119" t="s">
        <v>378</v>
      </c>
      <c r="X48" s="117" t="s">
        <v>378</v>
      </c>
      <c r="Y48" s="118" t="s">
        <v>484</v>
      </c>
      <c r="Z48" s="119" t="s">
        <v>484</v>
      </c>
      <c r="AA48" s="117" t="s">
        <v>484</v>
      </c>
      <c r="AB48" s="118" t="s">
        <v>378</v>
      </c>
      <c r="AC48" s="118" t="s">
        <v>378</v>
      </c>
      <c r="AD48" s="118" t="s">
        <v>484</v>
      </c>
      <c r="AE48" s="118" t="s">
        <v>378</v>
      </c>
      <c r="AF48" s="118" t="s">
        <v>378</v>
      </c>
      <c r="AG48" s="119" t="s">
        <v>484</v>
      </c>
      <c r="AH48" s="117" t="s">
        <v>378</v>
      </c>
      <c r="AI48" s="118" t="s">
        <v>378</v>
      </c>
      <c r="AJ48" s="118" t="s">
        <v>484</v>
      </c>
      <c r="AK48" s="118" t="s">
        <v>378</v>
      </c>
      <c r="AL48" s="118" t="s">
        <v>378</v>
      </c>
      <c r="AM48" s="118" t="s">
        <v>484</v>
      </c>
      <c r="AN48" s="118" t="s">
        <v>378</v>
      </c>
      <c r="AO48" s="118" t="s">
        <v>378</v>
      </c>
      <c r="AP48" s="119" t="s">
        <v>484</v>
      </c>
      <c r="AQ48" s="117" t="s">
        <v>378</v>
      </c>
      <c r="AR48" s="118" t="s">
        <v>378</v>
      </c>
      <c r="AS48" s="118" t="s">
        <v>484</v>
      </c>
      <c r="AT48" s="118" t="s">
        <v>484</v>
      </c>
      <c r="AU48" s="118" t="s">
        <v>378</v>
      </c>
      <c r="AV48" s="118" t="s">
        <v>378</v>
      </c>
      <c r="AW48" s="117" t="s">
        <v>484</v>
      </c>
      <c r="AX48" s="119" t="s">
        <v>378</v>
      </c>
      <c r="AY48" s="117" t="s">
        <v>378</v>
      </c>
      <c r="AZ48" s="118" t="s">
        <v>378</v>
      </c>
      <c r="BA48" s="118" t="s">
        <v>378</v>
      </c>
      <c r="BB48" s="118" t="s">
        <v>484</v>
      </c>
      <c r="BC48" s="119" t="s">
        <v>378</v>
      </c>
      <c r="BD48" s="118" t="s">
        <v>484</v>
      </c>
      <c r="BE48" s="118" t="s">
        <v>484</v>
      </c>
      <c r="BF48" s="118" t="s">
        <v>484</v>
      </c>
      <c r="BG48" s="118" t="s">
        <v>378</v>
      </c>
      <c r="BH48" s="118" t="s">
        <v>484</v>
      </c>
      <c r="BI48" s="118" t="s">
        <v>378</v>
      </c>
      <c r="BJ48" s="117" t="s">
        <v>484</v>
      </c>
      <c r="BK48" s="118" t="s">
        <v>378</v>
      </c>
      <c r="BL48" s="118" t="s">
        <v>378</v>
      </c>
      <c r="BM48" s="118" t="s">
        <v>378</v>
      </c>
      <c r="BN48" s="118" t="s">
        <v>378</v>
      </c>
      <c r="BO48" s="118" t="s">
        <v>378</v>
      </c>
      <c r="BP48" s="117" t="s">
        <v>378</v>
      </c>
      <c r="BQ48" s="118" t="s">
        <v>378</v>
      </c>
      <c r="BR48" s="118" t="s">
        <v>378</v>
      </c>
      <c r="BS48" s="118" t="s">
        <v>484</v>
      </c>
      <c r="BT48" s="118" t="s">
        <v>484</v>
      </c>
      <c r="BU48" s="118" t="s">
        <v>484</v>
      </c>
      <c r="BV48" s="118" t="s">
        <v>378</v>
      </c>
      <c r="BW48" s="118" t="s">
        <v>378</v>
      </c>
      <c r="BX48" s="118" t="s">
        <v>378</v>
      </c>
      <c r="BY48" s="118" t="s">
        <v>378</v>
      </c>
      <c r="BZ48" s="118" t="s">
        <v>378</v>
      </c>
      <c r="CA48" s="119" t="s">
        <v>378</v>
      </c>
      <c r="CB48" s="118" t="s">
        <v>378</v>
      </c>
      <c r="CC48" s="118" t="s">
        <v>378</v>
      </c>
      <c r="CD48" s="118" t="s">
        <v>378</v>
      </c>
      <c r="CE48" s="118" t="s">
        <v>378</v>
      </c>
      <c r="CF48" s="119" t="s">
        <v>484</v>
      </c>
      <c r="CG48" s="117" t="s">
        <v>484</v>
      </c>
      <c r="CH48" s="118" t="s">
        <v>484</v>
      </c>
      <c r="CI48" s="118" t="s">
        <v>378</v>
      </c>
      <c r="CJ48" s="118" t="s">
        <v>378</v>
      </c>
      <c r="CK48" s="118" t="s">
        <v>484</v>
      </c>
      <c r="CL48" s="118" t="s">
        <v>378</v>
      </c>
      <c r="CM48" s="119" t="s">
        <v>378</v>
      </c>
      <c r="CN48" s="117" t="s">
        <v>484</v>
      </c>
      <c r="CO48" s="118" t="s">
        <v>378</v>
      </c>
      <c r="CP48" s="118" t="s">
        <v>378</v>
      </c>
      <c r="CQ48" s="118" t="s">
        <v>484</v>
      </c>
      <c r="CR48" s="118" t="s">
        <v>378</v>
      </c>
      <c r="CS48" s="118" t="s">
        <v>378</v>
      </c>
      <c r="CT48" s="118" t="s">
        <v>484</v>
      </c>
      <c r="CU48" s="118" t="s">
        <v>378</v>
      </c>
      <c r="CV48" s="118" t="s">
        <v>378</v>
      </c>
      <c r="CW48" s="119" t="s">
        <v>484</v>
      </c>
      <c r="CX48" s="117" t="s">
        <v>378</v>
      </c>
      <c r="CY48" s="118" t="s">
        <v>378</v>
      </c>
      <c r="CZ48" s="118" t="s">
        <v>484</v>
      </c>
      <c r="DA48" s="118" t="s">
        <v>484</v>
      </c>
      <c r="DB48" s="118" t="s">
        <v>378</v>
      </c>
      <c r="DC48" s="119" t="s">
        <v>378</v>
      </c>
      <c r="DD48" s="117" t="s">
        <v>484</v>
      </c>
      <c r="DE48" s="118" t="s">
        <v>378</v>
      </c>
      <c r="DF48" s="119" t="s">
        <v>378</v>
      </c>
      <c r="DG48" s="117" t="s">
        <v>378</v>
      </c>
      <c r="DH48" s="118" t="s">
        <v>378</v>
      </c>
      <c r="DI48" s="118" t="s">
        <v>484</v>
      </c>
      <c r="DJ48" s="119" t="s">
        <v>484</v>
      </c>
      <c r="DK48" s="117" t="s">
        <v>378</v>
      </c>
      <c r="DL48" s="118" t="s">
        <v>484</v>
      </c>
      <c r="DM48" s="118" t="s">
        <v>484</v>
      </c>
      <c r="DN48" s="118" t="s">
        <v>484</v>
      </c>
      <c r="DO48" s="119" t="s">
        <v>378</v>
      </c>
      <c r="DP48" s="117" t="s">
        <v>484</v>
      </c>
      <c r="DQ48" s="118" t="s">
        <v>378</v>
      </c>
      <c r="DR48" s="118" t="s">
        <v>484</v>
      </c>
      <c r="DS48" s="118" t="s">
        <v>378</v>
      </c>
      <c r="DT48" s="118" t="s">
        <v>378</v>
      </c>
      <c r="DU48" s="118" t="s">
        <v>378</v>
      </c>
      <c r="DV48" s="118" t="s">
        <v>484</v>
      </c>
      <c r="DW48" s="119" t="s">
        <v>378</v>
      </c>
      <c r="DX48" s="117" t="s">
        <v>378</v>
      </c>
      <c r="DY48" s="118" t="s">
        <v>378</v>
      </c>
      <c r="DZ48" s="118" t="s">
        <v>378</v>
      </c>
      <c r="EA48" s="118" t="s">
        <v>484</v>
      </c>
      <c r="EB48" s="119" t="s">
        <v>378</v>
      </c>
      <c r="EC48" s="134" t="s">
        <v>527</v>
      </c>
      <c r="ED48" s="118" t="s">
        <v>484</v>
      </c>
      <c r="EE48" s="118" t="s">
        <v>484</v>
      </c>
      <c r="EF48" s="119" t="s">
        <v>484</v>
      </c>
      <c r="EG48" s="141"/>
      <c r="EH48" s="141"/>
      <c r="EI48" s="141"/>
      <c r="EJ48" s="141"/>
      <c r="EK48" s="141"/>
      <c r="EL48" s="141"/>
      <c r="EM48" s="141"/>
      <c r="EN48" s="141"/>
      <c r="EO48" s="141"/>
      <c r="EP48" s="141"/>
      <c r="EQ48" s="141"/>
      <c r="ER48" s="141"/>
      <c r="ES48" s="141"/>
      <c r="ET48" s="141"/>
      <c r="EU48" s="141"/>
      <c r="EV48" s="141"/>
      <c r="EW48" s="141"/>
      <c r="EX48" s="141"/>
      <c r="EY48" s="141"/>
      <c r="EZ48" s="141"/>
      <c r="FA48" s="141"/>
      <c r="FB48" s="141"/>
      <c r="FC48" s="141"/>
      <c r="FD48" s="141"/>
      <c r="FE48" s="141"/>
      <c r="FF48" s="141"/>
      <c r="FG48" s="141"/>
      <c r="FH48" s="141"/>
      <c r="FI48" s="141"/>
      <c r="FJ48" s="141"/>
      <c r="FK48" s="141"/>
      <c r="FL48" s="141"/>
      <c r="FM48" s="141"/>
      <c r="FN48" s="141"/>
      <c r="FO48" s="141"/>
      <c r="FP48" s="141"/>
      <c r="FQ48" s="141"/>
      <c r="FR48" s="141"/>
      <c r="FS48" s="141"/>
      <c r="FT48" s="141"/>
      <c r="FU48" s="141"/>
      <c r="FV48" s="141"/>
      <c r="FW48" s="141"/>
      <c r="FX48" s="141"/>
      <c r="FY48" s="141"/>
      <c r="FZ48" s="141"/>
      <c r="GA48" s="141"/>
      <c r="GB48" s="141"/>
      <c r="GC48" s="141"/>
      <c r="GD48" s="141"/>
      <c r="GE48" s="141"/>
      <c r="GF48" s="141"/>
      <c r="GG48" s="141"/>
      <c r="GH48" s="141"/>
      <c r="GI48" s="141"/>
      <c r="GJ48" s="141"/>
      <c r="GK48" s="141"/>
      <c r="GL48" s="141"/>
      <c r="GM48" s="141"/>
      <c r="GN48" s="141"/>
      <c r="GO48" s="141"/>
      <c r="GP48" s="141"/>
      <c r="GQ48" s="141"/>
      <c r="GR48" s="141"/>
      <c r="GS48" s="141"/>
      <c r="GT48" s="141"/>
      <c r="GU48" s="141"/>
      <c r="GV48" s="141"/>
      <c r="GW48" s="141"/>
      <c r="GX48" s="141"/>
      <c r="GY48" s="141"/>
      <c r="GZ48" s="141"/>
      <c r="HA48" s="141"/>
      <c r="HB48" s="141"/>
      <c r="HC48" s="141"/>
      <c r="HD48" s="141"/>
      <c r="HE48" s="141"/>
      <c r="HF48" s="141"/>
      <c r="HG48" s="141"/>
      <c r="HH48" s="141"/>
      <c r="HI48" s="141"/>
      <c r="HJ48" s="141"/>
      <c r="HK48" s="141"/>
      <c r="HL48" s="141"/>
      <c r="HM48" s="141"/>
      <c r="HN48" s="141"/>
      <c r="HO48" s="141"/>
      <c r="HP48" s="141"/>
      <c r="HQ48" s="141"/>
      <c r="HR48" s="141"/>
      <c r="HS48" s="141"/>
      <c r="HT48" s="141"/>
      <c r="HU48" s="141"/>
    </row>
    <row r="49" spans="1:229" s="111" customFormat="1" ht="43.5" customHeight="1" x14ac:dyDescent="0.75">
      <c r="A49" s="115" t="s">
        <v>193</v>
      </c>
      <c r="B49" s="115" t="s">
        <v>400</v>
      </c>
      <c r="C49" s="115" t="s">
        <v>9</v>
      </c>
      <c r="D49" s="115" t="s">
        <v>398</v>
      </c>
      <c r="E49" s="115" t="s">
        <v>192</v>
      </c>
      <c r="F49" s="117" t="s">
        <v>484</v>
      </c>
      <c r="G49" s="118" t="s">
        <v>378</v>
      </c>
      <c r="H49" s="118" t="s">
        <v>378</v>
      </c>
      <c r="I49" s="118" t="s">
        <v>378</v>
      </c>
      <c r="J49" s="118" t="s">
        <v>378</v>
      </c>
      <c r="K49" s="118" t="s">
        <v>378</v>
      </c>
      <c r="L49" s="118" t="s">
        <v>484</v>
      </c>
      <c r="M49" s="118" t="s">
        <v>484</v>
      </c>
      <c r="N49" s="118" t="s">
        <v>484</v>
      </c>
      <c r="O49" s="118" t="s">
        <v>484</v>
      </c>
      <c r="P49" s="118" t="s">
        <v>378</v>
      </c>
      <c r="Q49" s="118" t="s">
        <v>378</v>
      </c>
      <c r="R49" s="119" t="s">
        <v>378</v>
      </c>
      <c r="S49" s="117" t="s">
        <v>378</v>
      </c>
      <c r="T49" s="118" t="s">
        <v>378</v>
      </c>
      <c r="U49" s="118" t="s">
        <v>378</v>
      </c>
      <c r="V49" s="118" t="s">
        <v>378</v>
      </c>
      <c r="W49" s="119" t="s">
        <v>378</v>
      </c>
      <c r="X49" s="117" t="s">
        <v>378</v>
      </c>
      <c r="Y49" s="118" t="s">
        <v>484</v>
      </c>
      <c r="Z49" s="119" t="s">
        <v>484</v>
      </c>
      <c r="AA49" s="117" t="s">
        <v>484</v>
      </c>
      <c r="AB49" s="118" t="s">
        <v>484</v>
      </c>
      <c r="AC49" s="118" t="s">
        <v>378</v>
      </c>
      <c r="AD49" s="118" t="s">
        <v>484</v>
      </c>
      <c r="AE49" s="118" t="s">
        <v>484</v>
      </c>
      <c r="AF49" s="118" t="s">
        <v>378</v>
      </c>
      <c r="AG49" s="119" t="s">
        <v>484</v>
      </c>
      <c r="AH49" s="117" t="s">
        <v>378</v>
      </c>
      <c r="AI49" s="118" t="s">
        <v>378</v>
      </c>
      <c r="AJ49" s="118" t="s">
        <v>484</v>
      </c>
      <c r="AK49" s="118" t="s">
        <v>378</v>
      </c>
      <c r="AL49" s="118" t="s">
        <v>378</v>
      </c>
      <c r="AM49" s="118" t="s">
        <v>484</v>
      </c>
      <c r="AN49" s="118" t="s">
        <v>378</v>
      </c>
      <c r="AO49" s="118" t="s">
        <v>378</v>
      </c>
      <c r="AP49" s="119" t="s">
        <v>484</v>
      </c>
      <c r="AQ49" s="117" t="s">
        <v>378</v>
      </c>
      <c r="AR49" s="118" t="s">
        <v>378</v>
      </c>
      <c r="AS49" s="118" t="s">
        <v>484</v>
      </c>
      <c r="AT49" s="118" t="s">
        <v>484</v>
      </c>
      <c r="AU49" s="118" t="s">
        <v>378</v>
      </c>
      <c r="AV49" s="118" t="s">
        <v>378</v>
      </c>
      <c r="AW49" s="117" t="s">
        <v>484</v>
      </c>
      <c r="AX49" s="119" t="s">
        <v>378</v>
      </c>
      <c r="AY49" s="117" t="s">
        <v>378</v>
      </c>
      <c r="AZ49" s="118" t="s">
        <v>378</v>
      </c>
      <c r="BA49" s="118" t="s">
        <v>378</v>
      </c>
      <c r="BB49" s="118" t="s">
        <v>484</v>
      </c>
      <c r="BC49" s="119" t="s">
        <v>378</v>
      </c>
      <c r="BD49" s="118" t="s">
        <v>484</v>
      </c>
      <c r="BE49" s="118" t="s">
        <v>484</v>
      </c>
      <c r="BF49" s="118" t="s">
        <v>484</v>
      </c>
      <c r="BG49" s="118" t="s">
        <v>378</v>
      </c>
      <c r="BH49" s="118" t="s">
        <v>484</v>
      </c>
      <c r="BI49" s="118" t="s">
        <v>378</v>
      </c>
      <c r="BJ49" s="117" t="s">
        <v>484</v>
      </c>
      <c r="BK49" s="118" t="s">
        <v>378</v>
      </c>
      <c r="BL49" s="118" t="s">
        <v>378</v>
      </c>
      <c r="BM49" s="118" t="s">
        <v>378</v>
      </c>
      <c r="BN49" s="118" t="s">
        <v>378</v>
      </c>
      <c r="BO49" s="118" t="s">
        <v>378</v>
      </c>
      <c r="BP49" s="117" t="s">
        <v>378</v>
      </c>
      <c r="BQ49" s="118" t="s">
        <v>378</v>
      </c>
      <c r="BR49" s="118" t="s">
        <v>484</v>
      </c>
      <c r="BS49" s="118" t="s">
        <v>484</v>
      </c>
      <c r="BT49" s="118" t="s">
        <v>484</v>
      </c>
      <c r="BU49" s="118" t="s">
        <v>484</v>
      </c>
      <c r="BV49" s="118" t="s">
        <v>378</v>
      </c>
      <c r="BW49" s="118" t="s">
        <v>378</v>
      </c>
      <c r="BX49" s="118" t="s">
        <v>378</v>
      </c>
      <c r="BY49" s="118" t="s">
        <v>378</v>
      </c>
      <c r="BZ49" s="118" t="s">
        <v>378</v>
      </c>
      <c r="CA49" s="119" t="s">
        <v>378</v>
      </c>
      <c r="CB49" s="118" t="s">
        <v>378</v>
      </c>
      <c r="CC49" s="118" t="s">
        <v>378</v>
      </c>
      <c r="CD49" s="118" t="s">
        <v>378</v>
      </c>
      <c r="CE49" s="118" t="s">
        <v>378</v>
      </c>
      <c r="CF49" s="119" t="s">
        <v>484</v>
      </c>
      <c r="CG49" s="117" t="s">
        <v>484</v>
      </c>
      <c r="CH49" s="118" t="s">
        <v>484</v>
      </c>
      <c r="CI49" s="118" t="s">
        <v>484</v>
      </c>
      <c r="CJ49" s="118" t="s">
        <v>378</v>
      </c>
      <c r="CK49" s="118" t="s">
        <v>484</v>
      </c>
      <c r="CL49" s="118" t="s">
        <v>484</v>
      </c>
      <c r="CM49" s="119" t="s">
        <v>378</v>
      </c>
      <c r="CN49" s="117" t="s">
        <v>484</v>
      </c>
      <c r="CO49" s="118" t="s">
        <v>378</v>
      </c>
      <c r="CP49" s="118" t="s">
        <v>378</v>
      </c>
      <c r="CQ49" s="118" t="s">
        <v>484</v>
      </c>
      <c r="CR49" s="118" t="s">
        <v>378</v>
      </c>
      <c r="CS49" s="118" t="s">
        <v>378</v>
      </c>
      <c r="CT49" s="118" t="s">
        <v>484</v>
      </c>
      <c r="CU49" s="118" t="s">
        <v>378</v>
      </c>
      <c r="CV49" s="118" t="s">
        <v>378</v>
      </c>
      <c r="CW49" s="119" t="s">
        <v>484</v>
      </c>
      <c r="CX49" s="117" t="s">
        <v>378</v>
      </c>
      <c r="CY49" s="118" t="s">
        <v>378</v>
      </c>
      <c r="CZ49" s="118" t="s">
        <v>484</v>
      </c>
      <c r="DA49" s="118" t="s">
        <v>484</v>
      </c>
      <c r="DB49" s="118" t="s">
        <v>378</v>
      </c>
      <c r="DC49" s="119" t="s">
        <v>378</v>
      </c>
      <c r="DD49" s="117" t="s">
        <v>484</v>
      </c>
      <c r="DE49" s="118" t="s">
        <v>378</v>
      </c>
      <c r="DF49" s="119" t="s">
        <v>378</v>
      </c>
      <c r="DG49" s="117" t="s">
        <v>378</v>
      </c>
      <c r="DH49" s="118" t="s">
        <v>378</v>
      </c>
      <c r="DI49" s="118" t="s">
        <v>484</v>
      </c>
      <c r="DJ49" s="119" t="s">
        <v>484</v>
      </c>
      <c r="DK49" s="117" t="s">
        <v>378</v>
      </c>
      <c r="DL49" s="118" t="s">
        <v>484</v>
      </c>
      <c r="DM49" s="118" t="s">
        <v>484</v>
      </c>
      <c r="DN49" s="118" t="s">
        <v>484</v>
      </c>
      <c r="DO49" s="119" t="s">
        <v>378</v>
      </c>
      <c r="DP49" s="117" t="s">
        <v>484</v>
      </c>
      <c r="DQ49" s="118" t="s">
        <v>378</v>
      </c>
      <c r="DR49" s="118" t="s">
        <v>484</v>
      </c>
      <c r="DS49" s="118" t="s">
        <v>378</v>
      </c>
      <c r="DT49" s="118" t="s">
        <v>378</v>
      </c>
      <c r="DU49" s="118" t="s">
        <v>378</v>
      </c>
      <c r="DV49" s="118" t="s">
        <v>484</v>
      </c>
      <c r="DW49" s="119" t="s">
        <v>378</v>
      </c>
      <c r="DX49" s="117" t="s">
        <v>484</v>
      </c>
      <c r="DY49" s="118" t="s">
        <v>378</v>
      </c>
      <c r="DZ49" s="118" t="s">
        <v>378</v>
      </c>
      <c r="EA49" s="118" t="s">
        <v>378</v>
      </c>
      <c r="EB49" s="119" t="s">
        <v>378</v>
      </c>
      <c r="EC49" s="134" t="s">
        <v>527</v>
      </c>
      <c r="ED49" s="118" t="s">
        <v>484</v>
      </c>
      <c r="EE49" s="118" t="s">
        <v>484</v>
      </c>
      <c r="EF49" s="135" t="s">
        <v>527</v>
      </c>
      <c r="EG49" s="141"/>
      <c r="EH49" s="141"/>
      <c r="EI49" s="141"/>
      <c r="EJ49" s="141"/>
      <c r="EK49" s="141"/>
      <c r="EL49" s="141"/>
      <c r="EM49" s="141"/>
      <c r="EN49" s="141"/>
      <c r="EO49" s="141"/>
      <c r="EP49" s="141"/>
      <c r="EQ49" s="141"/>
      <c r="ER49" s="141"/>
      <c r="ES49" s="141"/>
      <c r="ET49" s="141"/>
      <c r="EU49" s="141"/>
      <c r="EV49" s="141"/>
      <c r="EW49" s="141"/>
      <c r="EX49" s="141"/>
      <c r="EY49" s="141"/>
      <c r="EZ49" s="141"/>
      <c r="FA49" s="141"/>
      <c r="FB49" s="141"/>
      <c r="FC49" s="141"/>
      <c r="FD49" s="141"/>
      <c r="FE49" s="141"/>
      <c r="FF49" s="141"/>
      <c r="FG49" s="141"/>
      <c r="FH49" s="141"/>
      <c r="FI49" s="141"/>
      <c r="FJ49" s="141"/>
      <c r="FK49" s="141"/>
      <c r="FL49" s="141"/>
      <c r="FM49" s="141"/>
      <c r="FN49" s="141"/>
      <c r="FO49" s="141"/>
      <c r="FP49" s="141"/>
      <c r="FQ49" s="141"/>
      <c r="FR49" s="141"/>
      <c r="FS49" s="141"/>
      <c r="FT49" s="141"/>
      <c r="FU49" s="141"/>
      <c r="FV49" s="141"/>
      <c r="FW49" s="141"/>
      <c r="FX49" s="141"/>
      <c r="FY49" s="141"/>
      <c r="FZ49" s="141"/>
      <c r="GA49" s="141"/>
      <c r="GB49" s="141"/>
      <c r="GC49" s="141"/>
      <c r="GD49" s="141"/>
      <c r="GE49" s="141"/>
      <c r="GF49" s="141"/>
      <c r="GG49" s="141"/>
      <c r="GH49" s="141"/>
      <c r="GI49" s="141"/>
      <c r="GJ49" s="141"/>
      <c r="GK49" s="141"/>
      <c r="GL49" s="141"/>
      <c r="GM49" s="141"/>
      <c r="GN49" s="141"/>
      <c r="GO49" s="141"/>
      <c r="GP49" s="141"/>
      <c r="GQ49" s="141"/>
      <c r="GR49" s="141"/>
      <c r="GS49" s="141"/>
      <c r="GT49" s="141"/>
      <c r="GU49" s="141"/>
      <c r="GV49" s="141"/>
      <c r="GW49" s="141"/>
      <c r="GX49" s="141"/>
      <c r="GY49" s="141"/>
      <c r="GZ49" s="141"/>
      <c r="HA49" s="141"/>
      <c r="HB49" s="141"/>
      <c r="HC49" s="141"/>
      <c r="HD49" s="141"/>
      <c r="HE49" s="141"/>
      <c r="HF49" s="141"/>
      <c r="HG49" s="141"/>
      <c r="HH49" s="141"/>
      <c r="HI49" s="141"/>
      <c r="HJ49" s="141"/>
      <c r="HK49" s="141"/>
      <c r="HL49" s="141"/>
      <c r="HM49" s="141"/>
      <c r="HN49" s="141"/>
      <c r="HO49" s="141"/>
      <c r="HP49" s="141"/>
      <c r="HQ49" s="141"/>
      <c r="HR49" s="141"/>
      <c r="HS49" s="141"/>
      <c r="HT49" s="141"/>
      <c r="HU49" s="141"/>
    </row>
    <row r="50" spans="1:229" s="111" customFormat="1" ht="43.5" customHeight="1" x14ac:dyDescent="0.75">
      <c r="A50" s="115" t="s">
        <v>446</v>
      </c>
      <c r="B50" s="115" t="s">
        <v>401</v>
      </c>
      <c r="C50" s="115" t="s">
        <v>9</v>
      </c>
      <c r="D50" s="115" t="s">
        <v>398</v>
      </c>
      <c r="E50" s="115" t="s">
        <v>71</v>
      </c>
      <c r="F50" s="117" t="s">
        <v>484</v>
      </c>
      <c r="G50" s="118" t="s">
        <v>378</v>
      </c>
      <c r="H50" s="118" t="s">
        <v>378</v>
      </c>
      <c r="I50" s="118" t="s">
        <v>378</v>
      </c>
      <c r="J50" s="118" t="s">
        <v>378</v>
      </c>
      <c r="K50" s="118" t="s">
        <v>378</v>
      </c>
      <c r="L50" s="118" t="s">
        <v>484</v>
      </c>
      <c r="M50" s="118" t="s">
        <v>484</v>
      </c>
      <c r="N50" s="118" t="s">
        <v>484</v>
      </c>
      <c r="O50" s="118" t="s">
        <v>484</v>
      </c>
      <c r="P50" s="118" t="s">
        <v>484</v>
      </c>
      <c r="Q50" s="118" t="s">
        <v>378</v>
      </c>
      <c r="R50" s="119" t="s">
        <v>378</v>
      </c>
      <c r="S50" s="117" t="s">
        <v>378</v>
      </c>
      <c r="T50" s="118" t="s">
        <v>484</v>
      </c>
      <c r="U50" s="118" t="s">
        <v>378</v>
      </c>
      <c r="V50" s="118" t="s">
        <v>378</v>
      </c>
      <c r="W50" s="119" t="s">
        <v>378</v>
      </c>
      <c r="X50" s="117" t="s">
        <v>378</v>
      </c>
      <c r="Y50" s="118" t="s">
        <v>484</v>
      </c>
      <c r="Z50" s="119" t="s">
        <v>484</v>
      </c>
      <c r="AA50" s="117" t="s">
        <v>484</v>
      </c>
      <c r="AB50" s="118" t="s">
        <v>484</v>
      </c>
      <c r="AC50" s="118" t="s">
        <v>378</v>
      </c>
      <c r="AD50" s="118" t="s">
        <v>378</v>
      </c>
      <c r="AE50" s="118" t="s">
        <v>378</v>
      </c>
      <c r="AF50" s="118" t="s">
        <v>378</v>
      </c>
      <c r="AG50" s="119" t="s">
        <v>484</v>
      </c>
      <c r="AH50" s="117" t="s">
        <v>378</v>
      </c>
      <c r="AI50" s="118" t="s">
        <v>378</v>
      </c>
      <c r="AJ50" s="118" t="s">
        <v>484</v>
      </c>
      <c r="AK50" s="118" t="s">
        <v>378</v>
      </c>
      <c r="AL50" s="118" t="s">
        <v>378</v>
      </c>
      <c r="AM50" s="118" t="s">
        <v>484</v>
      </c>
      <c r="AN50" s="118" t="s">
        <v>378</v>
      </c>
      <c r="AO50" s="118" t="s">
        <v>378</v>
      </c>
      <c r="AP50" s="119" t="s">
        <v>484</v>
      </c>
      <c r="AQ50" s="117" t="s">
        <v>378</v>
      </c>
      <c r="AR50" s="118" t="s">
        <v>378</v>
      </c>
      <c r="AS50" s="118" t="s">
        <v>484</v>
      </c>
      <c r="AT50" s="118" t="s">
        <v>378</v>
      </c>
      <c r="AU50" s="118" t="s">
        <v>378</v>
      </c>
      <c r="AV50" s="118" t="s">
        <v>378</v>
      </c>
      <c r="AW50" s="117" t="s">
        <v>484</v>
      </c>
      <c r="AX50" s="119" t="s">
        <v>378</v>
      </c>
      <c r="AY50" s="117" t="s">
        <v>378</v>
      </c>
      <c r="AZ50" s="118" t="s">
        <v>378</v>
      </c>
      <c r="BA50" s="118" t="s">
        <v>378</v>
      </c>
      <c r="BB50" s="118" t="s">
        <v>484</v>
      </c>
      <c r="BC50" s="119" t="s">
        <v>378</v>
      </c>
      <c r="BD50" s="118" t="s">
        <v>484</v>
      </c>
      <c r="BE50" s="118" t="s">
        <v>484</v>
      </c>
      <c r="BF50" s="118" t="s">
        <v>484</v>
      </c>
      <c r="BG50" s="118" t="s">
        <v>378</v>
      </c>
      <c r="BH50" s="118" t="s">
        <v>484</v>
      </c>
      <c r="BI50" s="118" t="s">
        <v>378</v>
      </c>
      <c r="BJ50" s="117" t="s">
        <v>484</v>
      </c>
      <c r="BK50" s="118" t="s">
        <v>378</v>
      </c>
      <c r="BL50" s="118" t="s">
        <v>378</v>
      </c>
      <c r="BM50" s="118" t="s">
        <v>378</v>
      </c>
      <c r="BN50" s="118" t="s">
        <v>378</v>
      </c>
      <c r="BO50" s="118" t="s">
        <v>378</v>
      </c>
      <c r="BP50" s="117" t="s">
        <v>484</v>
      </c>
      <c r="BQ50" s="118" t="s">
        <v>484</v>
      </c>
      <c r="BR50" s="118" t="s">
        <v>484</v>
      </c>
      <c r="BS50" s="118" t="s">
        <v>484</v>
      </c>
      <c r="BT50" s="118" t="s">
        <v>484</v>
      </c>
      <c r="BU50" s="118" t="s">
        <v>484</v>
      </c>
      <c r="BV50" s="118" t="s">
        <v>484</v>
      </c>
      <c r="BW50" s="118" t="s">
        <v>378</v>
      </c>
      <c r="BX50" s="118" t="s">
        <v>378</v>
      </c>
      <c r="BY50" s="118" t="s">
        <v>378</v>
      </c>
      <c r="BZ50" s="118" t="s">
        <v>378</v>
      </c>
      <c r="CA50" s="119" t="s">
        <v>484</v>
      </c>
      <c r="CB50" s="118" t="s">
        <v>378</v>
      </c>
      <c r="CC50" s="118" t="s">
        <v>378</v>
      </c>
      <c r="CD50" s="118" t="s">
        <v>378</v>
      </c>
      <c r="CE50" s="118" t="s">
        <v>378</v>
      </c>
      <c r="CF50" s="119" t="s">
        <v>484</v>
      </c>
      <c r="CG50" s="117" t="s">
        <v>484</v>
      </c>
      <c r="CH50" s="118" t="s">
        <v>484</v>
      </c>
      <c r="CI50" s="118" t="s">
        <v>484</v>
      </c>
      <c r="CJ50" s="118" t="s">
        <v>378</v>
      </c>
      <c r="CK50" s="118" t="s">
        <v>378</v>
      </c>
      <c r="CL50" s="118" t="s">
        <v>378</v>
      </c>
      <c r="CM50" s="119" t="s">
        <v>378</v>
      </c>
      <c r="CN50" s="117" t="s">
        <v>484</v>
      </c>
      <c r="CO50" s="118" t="s">
        <v>378</v>
      </c>
      <c r="CP50" s="118" t="s">
        <v>378</v>
      </c>
      <c r="CQ50" s="118" t="s">
        <v>484</v>
      </c>
      <c r="CR50" s="118" t="s">
        <v>378</v>
      </c>
      <c r="CS50" s="118" t="s">
        <v>378</v>
      </c>
      <c r="CT50" s="118" t="s">
        <v>484</v>
      </c>
      <c r="CU50" s="118" t="s">
        <v>378</v>
      </c>
      <c r="CV50" s="118" t="s">
        <v>378</v>
      </c>
      <c r="CW50" s="119" t="s">
        <v>484</v>
      </c>
      <c r="CX50" s="117" t="s">
        <v>378</v>
      </c>
      <c r="CY50" s="118" t="s">
        <v>378</v>
      </c>
      <c r="CZ50" s="118" t="s">
        <v>484</v>
      </c>
      <c r="DA50" s="118" t="s">
        <v>378</v>
      </c>
      <c r="DB50" s="118" t="s">
        <v>378</v>
      </c>
      <c r="DC50" s="119" t="s">
        <v>378</v>
      </c>
      <c r="DD50" s="117" t="s">
        <v>484</v>
      </c>
      <c r="DE50" s="118" t="s">
        <v>378</v>
      </c>
      <c r="DF50" s="119" t="s">
        <v>378</v>
      </c>
      <c r="DG50" s="117" t="s">
        <v>378</v>
      </c>
      <c r="DH50" s="118" t="s">
        <v>378</v>
      </c>
      <c r="DI50" s="118" t="s">
        <v>378</v>
      </c>
      <c r="DJ50" s="119" t="s">
        <v>484</v>
      </c>
      <c r="DK50" s="117" t="s">
        <v>378</v>
      </c>
      <c r="DL50" s="118" t="s">
        <v>484</v>
      </c>
      <c r="DM50" s="118" t="s">
        <v>484</v>
      </c>
      <c r="DN50" s="118" t="s">
        <v>484</v>
      </c>
      <c r="DO50" s="119" t="s">
        <v>378</v>
      </c>
      <c r="DP50" s="117" t="s">
        <v>484</v>
      </c>
      <c r="DQ50" s="118" t="s">
        <v>378</v>
      </c>
      <c r="DR50" s="118" t="s">
        <v>378</v>
      </c>
      <c r="DS50" s="118" t="s">
        <v>378</v>
      </c>
      <c r="DT50" s="118" t="s">
        <v>378</v>
      </c>
      <c r="DU50" s="118" t="s">
        <v>484</v>
      </c>
      <c r="DV50" s="118" t="s">
        <v>484</v>
      </c>
      <c r="DW50" s="119" t="s">
        <v>378</v>
      </c>
      <c r="DX50" s="117" t="s">
        <v>378</v>
      </c>
      <c r="DY50" s="118" t="s">
        <v>378</v>
      </c>
      <c r="DZ50" s="118" t="s">
        <v>378</v>
      </c>
      <c r="EA50" s="118" t="s">
        <v>378</v>
      </c>
      <c r="EB50" s="119" t="s">
        <v>378</v>
      </c>
      <c r="EC50" s="134" t="s">
        <v>527</v>
      </c>
      <c r="ED50" s="118" t="s">
        <v>484</v>
      </c>
      <c r="EE50" s="118" t="s">
        <v>484</v>
      </c>
      <c r="EF50" s="135" t="s">
        <v>527</v>
      </c>
      <c r="EG50" s="141"/>
      <c r="EH50" s="141"/>
      <c r="EI50" s="141"/>
      <c r="EJ50" s="141"/>
      <c r="EK50" s="141"/>
      <c r="EL50" s="141"/>
      <c r="EM50" s="141"/>
      <c r="EN50" s="141"/>
      <c r="EO50" s="141"/>
      <c r="EP50" s="141"/>
      <c r="EQ50" s="141"/>
      <c r="ER50" s="141"/>
      <c r="ES50" s="141"/>
      <c r="ET50" s="141"/>
      <c r="EU50" s="141"/>
      <c r="EV50" s="141"/>
      <c r="EW50" s="141"/>
      <c r="EX50" s="141"/>
      <c r="EY50" s="141"/>
      <c r="EZ50" s="141"/>
      <c r="FA50" s="141"/>
      <c r="FB50" s="141"/>
      <c r="FC50" s="141"/>
      <c r="FD50" s="141"/>
      <c r="FE50" s="141"/>
      <c r="FF50" s="141"/>
      <c r="FG50" s="141"/>
      <c r="FH50" s="141"/>
      <c r="FI50" s="141"/>
      <c r="FJ50" s="141"/>
      <c r="FK50" s="141"/>
      <c r="FL50" s="141"/>
      <c r="FM50" s="141"/>
      <c r="FN50" s="141"/>
      <c r="FO50" s="141"/>
      <c r="FP50" s="141"/>
      <c r="FQ50" s="141"/>
      <c r="FR50" s="141"/>
      <c r="FS50" s="141"/>
      <c r="FT50" s="141"/>
      <c r="FU50" s="141"/>
      <c r="FV50" s="141"/>
      <c r="FW50" s="141"/>
      <c r="FX50" s="141"/>
      <c r="FY50" s="141"/>
      <c r="FZ50" s="141"/>
      <c r="GA50" s="141"/>
      <c r="GB50" s="141"/>
      <c r="GC50" s="141"/>
      <c r="GD50" s="141"/>
      <c r="GE50" s="141"/>
      <c r="GF50" s="141"/>
      <c r="GG50" s="141"/>
      <c r="GH50" s="141"/>
      <c r="GI50" s="141"/>
      <c r="GJ50" s="141"/>
      <c r="GK50" s="141"/>
      <c r="GL50" s="141"/>
      <c r="GM50" s="141"/>
      <c r="GN50" s="141"/>
      <c r="GO50" s="141"/>
      <c r="GP50" s="141"/>
      <c r="GQ50" s="141"/>
      <c r="GR50" s="141"/>
      <c r="GS50" s="141"/>
      <c r="GT50" s="141"/>
      <c r="GU50" s="141"/>
      <c r="GV50" s="141"/>
      <c r="GW50" s="141"/>
      <c r="GX50" s="141"/>
      <c r="GY50" s="141"/>
      <c r="GZ50" s="141"/>
      <c r="HA50" s="141"/>
      <c r="HB50" s="141"/>
      <c r="HC50" s="141"/>
      <c r="HD50" s="141"/>
      <c r="HE50" s="141"/>
      <c r="HF50" s="141"/>
      <c r="HG50" s="141"/>
      <c r="HH50" s="141"/>
      <c r="HI50" s="141"/>
      <c r="HJ50" s="141"/>
      <c r="HK50" s="141"/>
      <c r="HL50" s="141"/>
      <c r="HM50" s="141"/>
      <c r="HN50" s="141"/>
      <c r="HO50" s="141"/>
      <c r="HP50" s="141"/>
      <c r="HQ50" s="141"/>
      <c r="HR50" s="141"/>
      <c r="HS50" s="141"/>
      <c r="HT50" s="141"/>
      <c r="HU50" s="141"/>
    </row>
    <row r="51" spans="1:229" s="111" customFormat="1" ht="43.5" customHeight="1" x14ac:dyDescent="0.75">
      <c r="A51" s="115" t="s">
        <v>204</v>
      </c>
      <c r="B51" s="115" t="s">
        <v>203</v>
      </c>
      <c r="C51" s="115" t="s">
        <v>9</v>
      </c>
      <c r="D51" s="115" t="s">
        <v>398</v>
      </c>
      <c r="E51" s="115" t="s">
        <v>181</v>
      </c>
      <c r="F51" s="117" t="s">
        <v>484</v>
      </c>
      <c r="G51" s="118" t="s">
        <v>378</v>
      </c>
      <c r="H51" s="118" t="s">
        <v>378</v>
      </c>
      <c r="I51" s="118" t="s">
        <v>378</v>
      </c>
      <c r="J51" s="118" t="s">
        <v>484</v>
      </c>
      <c r="K51" s="118" t="s">
        <v>378</v>
      </c>
      <c r="L51" s="118" t="s">
        <v>378</v>
      </c>
      <c r="M51" s="118" t="s">
        <v>378</v>
      </c>
      <c r="N51" s="118" t="s">
        <v>378</v>
      </c>
      <c r="O51" s="118" t="s">
        <v>378</v>
      </c>
      <c r="P51" s="118" t="s">
        <v>378</v>
      </c>
      <c r="Q51" s="118" t="s">
        <v>378</v>
      </c>
      <c r="R51" s="119" t="s">
        <v>484</v>
      </c>
      <c r="S51" s="117" t="s">
        <v>378</v>
      </c>
      <c r="T51" s="118" t="s">
        <v>378</v>
      </c>
      <c r="U51" s="118" t="s">
        <v>378</v>
      </c>
      <c r="V51" s="118" t="s">
        <v>378</v>
      </c>
      <c r="W51" s="119" t="s">
        <v>378</v>
      </c>
      <c r="X51" s="117" t="s">
        <v>378</v>
      </c>
      <c r="Y51" s="118" t="s">
        <v>484</v>
      </c>
      <c r="Z51" s="119" t="s">
        <v>484</v>
      </c>
      <c r="AA51" s="117" t="s">
        <v>378</v>
      </c>
      <c r="AB51" s="118" t="s">
        <v>378</v>
      </c>
      <c r="AC51" s="118" t="s">
        <v>378</v>
      </c>
      <c r="AD51" s="118" t="s">
        <v>378</v>
      </c>
      <c r="AE51" s="118" t="s">
        <v>378</v>
      </c>
      <c r="AF51" s="118" t="s">
        <v>378</v>
      </c>
      <c r="AG51" s="119" t="s">
        <v>378</v>
      </c>
      <c r="AH51" s="117" t="s">
        <v>378</v>
      </c>
      <c r="AI51" s="118" t="s">
        <v>378</v>
      </c>
      <c r="AJ51" s="118" t="s">
        <v>484</v>
      </c>
      <c r="AK51" s="118" t="s">
        <v>378</v>
      </c>
      <c r="AL51" s="118" t="s">
        <v>378</v>
      </c>
      <c r="AM51" s="118" t="s">
        <v>378</v>
      </c>
      <c r="AN51" s="118" t="s">
        <v>378</v>
      </c>
      <c r="AO51" s="118" t="s">
        <v>378</v>
      </c>
      <c r="AP51" s="119" t="s">
        <v>484</v>
      </c>
      <c r="AQ51" s="117" t="s">
        <v>378</v>
      </c>
      <c r="AR51" s="118" t="s">
        <v>378</v>
      </c>
      <c r="AS51" s="118" t="s">
        <v>378</v>
      </c>
      <c r="AT51" s="118" t="s">
        <v>378</v>
      </c>
      <c r="AU51" s="118" t="s">
        <v>484</v>
      </c>
      <c r="AV51" s="118" t="s">
        <v>378</v>
      </c>
      <c r="AW51" s="117" t="s">
        <v>378</v>
      </c>
      <c r="AX51" s="119" t="s">
        <v>484</v>
      </c>
      <c r="AY51" s="117" t="s">
        <v>378</v>
      </c>
      <c r="AZ51" s="118" t="s">
        <v>378</v>
      </c>
      <c r="BA51" s="118" t="s">
        <v>378</v>
      </c>
      <c r="BB51" s="118" t="s">
        <v>484</v>
      </c>
      <c r="BC51" s="119" t="s">
        <v>484</v>
      </c>
      <c r="BD51" s="118" t="s">
        <v>378</v>
      </c>
      <c r="BE51" s="118" t="s">
        <v>378</v>
      </c>
      <c r="BF51" s="118" t="s">
        <v>378</v>
      </c>
      <c r="BG51" s="118" t="s">
        <v>378</v>
      </c>
      <c r="BH51" s="118" t="s">
        <v>378</v>
      </c>
      <c r="BI51" s="118" t="s">
        <v>378</v>
      </c>
      <c r="BJ51" s="117" t="s">
        <v>484</v>
      </c>
      <c r="BK51" s="118" t="s">
        <v>378</v>
      </c>
      <c r="BL51" s="118" t="s">
        <v>378</v>
      </c>
      <c r="BM51" s="118" t="s">
        <v>378</v>
      </c>
      <c r="BN51" s="118" t="s">
        <v>484</v>
      </c>
      <c r="BO51" s="118" t="s">
        <v>378</v>
      </c>
      <c r="BP51" s="117" t="s">
        <v>378</v>
      </c>
      <c r="BQ51" s="118" t="s">
        <v>378</v>
      </c>
      <c r="BR51" s="118" t="s">
        <v>378</v>
      </c>
      <c r="BS51" s="118" t="s">
        <v>378</v>
      </c>
      <c r="BT51" s="118" t="s">
        <v>378</v>
      </c>
      <c r="BU51" s="118" t="s">
        <v>378</v>
      </c>
      <c r="BV51" s="118" t="s">
        <v>378</v>
      </c>
      <c r="BW51" s="118" t="s">
        <v>378</v>
      </c>
      <c r="BX51" s="118" t="s">
        <v>378</v>
      </c>
      <c r="BY51" s="118" t="s">
        <v>484</v>
      </c>
      <c r="BZ51" s="118" t="s">
        <v>378</v>
      </c>
      <c r="CA51" s="119" t="s">
        <v>378</v>
      </c>
      <c r="CB51" s="118" t="s">
        <v>378</v>
      </c>
      <c r="CC51" s="118" t="s">
        <v>378</v>
      </c>
      <c r="CD51" s="118" t="s">
        <v>378</v>
      </c>
      <c r="CE51" s="118" t="s">
        <v>378</v>
      </c>
      <c r="CF51" s="119" t="s">
        <v>484</v>
      </c>
      <c r="CG51" s="117" t="s">
        <v>484</v>
      </c>
      <c r="CH51" s="118" t="s">
        <v>378</v>
      </c>
      <c r="CI51" s="118" t="s">
        <v>378</v>
      </c>
      <c r="CJ51" s="118" t="s">
        <v>378</v>
      </c>
      <c r="CK51" s="118" t="s">
        <v>378</v>
      </c>
      <c r="CL51" s="118" t="s">
        <v>378</v>
      </c>
      <c r="CM51" s="119" t="s">
        <v>378</v>
      </c>
      <c r="CN51" s="117" t="s">
        <v>378</v>
      </c>
      <c r="CO51" s="118" t="s">
        <v>378</v>
      </c>
      <c r="CP51" s="118" t="s">
        <v>378</v>
      </c>
      <c r="CQ51" s="118" t="s">
        <v>484</v>
      </c>
      <c r="CR51" s="118" t="s">
        <v>378</v>
      </c>
      <c r="CS51" s="118" t="s">
        <v>378</v>
      </c>
      <c r="CT51" s="118" t="s">
        <v>378</v>
      </c>
      <c r="CU51" s="118" t="s">
        <v>378</v>
      </c>
      <c r="CV51" s="118" t="s">
        <v>378</v>
      </c>
      <c r="CW51" s="119" t="s">
        <v>484</v>
      </c>
      <c r="CX51" s="117" t="s">
        <v>378</v>
      </c>
      <c r="CY51" s="118" t="s">
        <v>378</v>
      </c>
      <c r="CZ51" s="118" t="s">
        <v>378</v>
      </c>
      <c r="DA51" s="118" t="s">
        <v>378</v>
      </c>
      <c r="DB51" s="118" t="s">
        <v>484</v>
      </c>
      <c r="DC51" s="119" t="s">
        <v>378</v>
      </c>
      <c r="DD51" s="117" t="s">
        <v>378</v>
      </c>
      <c r="DE51" s="118" t="s">
        <v>484</v>
      </c>
      <c r="DF51" s="119" t="s">
        <v>378</v>
      </c>
      <c r="DG51" s="117" t="s">
        <v>378</v>
      </c>
      <c r="DH51" s="118" t="s">
        <v>378</v>
      </c>
      <c r="DI51" s="118" t="s">
        <v>378</v>
      </c>
      <c r="DJ51" s="119" t="s">
        <v>484</v>
      </c>
      <c r="DK51" s="117" t="s">
        <v>484</v>
      </c>
      <c r="DL51" s="118" t="s">
        <v>378</v>
      </c>
      <c r="DM51" s="118" t="s">
        <v>378</v>
      </c>
      <c r="DN51" s="118" t="s">
        <v>378</v>
      </c>
      <c r="DO51" s="119" t="s">
        <v>378</v>
      </c>
      <c r="DP51" s="117" t="s">
        <v>378</v>
      </c>
      <c r="DQ51" s="118" t="s">
        <v>378</v>
      </c>
      <c r="DR51" s="118" t="s">
        <v>378</v>
      </c>
      <c r="DS51" s="118" t="s">
        <v>378</v>
      </c>
      <c r="DT51" s="118" t="s">
        <v>378</v>
      </c>
      <c r="DU51" s="118" t="s">
        <v>378</v>
      </c>
      <c r="DV51" s="118" t="s">
        <v>378</v>
      </c>
      <c r="DW51" s="119" t="s">
        <v>378</v>
      </c>
      <c r="DX51" s="117" t="s">
        <v>378</v>
      </c>
      <c r="DY51" s="118" t="s">
        <v>378</v>
      </c>
      <c r="DZ51" s="118" t="s">
        <v>378</v>
      </c>
      <c r="EA51" s="118" t="s">
        <v>378</v>
      </c>
      <c r="EB51" s="119" t="s">
        <v>484</v>
      </c>
      <c r="EC51" s="134" t="s">
        <v>527</v>
      </c>
      <c r="ED51" s="118" t="s">
        <v>484</v>
      </c>
      <c r="EE51" s="118" t="s">
        <v>484</v>
      </c>
      <c r="EF51" s="135" t="s">
        <v>527</v>
      </c>
      <c r="EG51" s="141"/>
      <c r="EH51" s="141"/>
      <c r="EI51" s="141"/>
      <c r="EJ51" s="141"/>
      <c r="EK51" s="141"/>
      <c r="EL51" s="141"/>
      <c r="EM51" s="141"/>
      <c r="EN51" s="141"/>
      <c r="EO51" s="141"/>
      <c r="EP51" s="141"/>
      <c r="EQ51" s="141"/>
      <c r="ER51" s="141"/>
      <c r="ES51" s="141"/>
      <c r="ET51" s="141"/>
      <c r="EU51" s="141"/>
      <c r="EV51" s="141"/>
      <c r="EW51" s="141"/>
      <c r="EX51" s="141"/>
      <c r="EY51" s="141"/>
      <c r="EZ51" s="141"/>
      <c r="FA51" s="141"/>
      <c r="FB51" s="141"/>
      <c r="FC51" s="141"/>
      <c r="FD51" s="141"/>
      <c r="FE51" s="141"/>
      <c r="FF51" s="141"/>
      <c r="FG51" s="141"/>
      <c r="FH51" s="141"/>
      <c r="FI51" s="141"/>
      <c r="FJ51" s="141"/>
      <c r="FK51" s="141"/>
      <c r="FL51" s="141"/>
      <c r="FM51" s="141"/>
      <c r="FN51" s="141"/>
      <c r="FO51" s="141"/>
      <c r="FP51" s="141"/>
      <c r="FQ51" s="141"/>
      <c r="FR51" s="141"/>
      <c r="FS51" s="141"/>
      <c r="FT51" s="141"/>
      <c r="FU51" s="141"/>
      <c r="FV51" s="141"/>
      <c r="FW51" s="141"/>
      <c r="FX51" s="141"/>
      <c r="FY51" s="141"/>
      <c r="FZ51" s="141"/>
      <c r="GA51" s="141"/>
      <c r="GB51" s="141"/>
      <c r="GC51" s="141"/>
      <c r="GD51" s="141"/>
      <c r="GE51" s="141"/>
      <c r="GF51" s="141"/>
      <c r="GG51" s="141"/>
      <c r="GH51" s="141"/>
      <c r="GI51" s="141"/>
      <c r="GJ51" s="141"/>
      <c r="GK51" s="141"/>
      <c r="GL51" s="141"/>
      <c r="GM51" s="141"/>
      <c r="GN51" s="141"/>
      <c r="GO51" s="141"/>
      <c r="GP51" s="141"/>
      <c r="GQ51" s="141"/>
      <c r="GR51" s="141"/>
      <c r="GS51" s="141"/>
      <c r="GT51" s="141"/>
      <c r="GU51" s="141"/>
      <c r="GV51" s="141"/>
      <c r="GW51" s="141"/>
      <c r="GX51" s="141"/>
      <c r="GY51" s="141"/>
      <c r="GZ51" s="141"/>
      <c r="HA51" s="141"/>
      <c r="HB51" s="141"/>
      <c r="HC51" s="141"/>
      <c r="HD51" s="141"/>
      <c r="HE51" s="141"/>
      <c r="HF51" s="141"/>
      <c r="HG51" s="141"/>
      <c r="HH51" s="141"/>
      <c r="HI51" s="141"/>
      <c r="HJ51" s="141"/>
      <c r="HK51" s="141"/>
      <c r="HL51" s="141"/>
      <c r="HM51" s="141"/>
      <c r="HN51" s="141"/>
      <c r="HO51" s="141"/>
      <c r="HP51" s="141"/>
      <c r="HQ51" s="141"/>
      <c r="HR51" s="141"/>
      <c r="HS51" s="141"/>
      <c r="HT51" s="141"/>
      <c r="HU51" s="141"/>
    </row>
    <row r="52" spans="1:229" s="111" customFormat="1" ht="43.5" customHeight="1" x14ac:dyDescent="0.75">
      <c r="A52" s="115" t="s">
        <v>207</v>
      </c>
      <c r="B52" s="115" t="s">
        <v>206</v>
      </c>
      <c r="C52" s="115" t="s">
        <v>9</v>
      </c>
      <c r="D52" s="115" t="s">
        <v>398</v>
      </c>
      <c r="E52" s="115" t="s">
        <v>192</v>
      </c>
      <c r="F52" s="117" t="s">
        <v>484</v>
      </c>
      <c r="G52" s="118" t="s">
        <v>484</v>
      </c>
      <c r="H52" s="118" t="s">
        <v>484</v>
      </c>
      <c r="I52" s="118" t="s">
        <v>484</v>
      </c>
      <c r="J52" s="118" t="s">
        <v>378</v>
      </c>
      <c r="K52" s="118" t="s">
        <v>378</v>
      </c>
      <c r="L52" s="118" t="s">
        <v>378</v>
      </c>
      <c r="M52" s="118" t="s">
        <v>378</v>
      </c>
      <c r="N52" s="118" t="s">
        <v>484</v>
      </c>
      <c r="O52" s="118" t="s">
        <v>484</v>
      </c>
      <c r="P52" s="118" t="s">
        <v>378</v>
      </c>
      <c r="Q52" s="118" t="s">
        <v>378</v>
      </c>
      <c r="R52" s="119" t="s">
        <v>378</v>
      </c>
      <c r="S52" s="117" t="s">
        <v>484</v>
      </c>
      <c r="T52" s="118" t="s">
        <v>378</v>
      </c>
      <c r="U52" s="118" t="s">
        <v>378</v>
      </c>
      <c r="V52" s="118" t="s">
        <v>484</v>
      </c>
      <c r="W52" s="119" t="s">
        <v>378</v>
      </c>
      <c r="X52" s="117" t="s">
        <v>378</v>
      </c>
      <c r="Y52" s="118" t="s">
        <v>484</v>
      </c>
      <c r="Z52" s="119" t="s">
        <v>484</v>
      </c>
      <c r="AA52" s="117" t="s">
        <v>484</v>
      </c>
      <c r="AB52" s="118" t="s">
        <v>378</v>
      </c>
      <c r="AC52" s="118" t="s">
        <v>378</v>
      </c>
      <c r="AD52" s="118" t="s">
        <v>378</v>
      </c>
      <c r="AE52" s="118" t="s">
        <v>378</v>
      </c>
      <c r="AF52" s="118" t="s">
        <v>484</v>
      </c>
      <c r="AG52" s="119" t="s">
        <v>484</v>
      </c>
      <c r="AH52" s="117" t="s">
        <v>378</v>
      </c>
      <c r="AI52" s="118" t="s">
        <v>484</v>
      </c>
      <c r="AJ52" s="118" t="s">
        <v>484</v>
      </c>
      <c r="AK52" s="118" t="s">
        <v>378</v>
      </c>
      <c r="AL52" s="118" t="s">
        <v>378</v>
      </c>
      <c r="AM52" s="118" t="s">
        <v>484</v>
      </c>
      <c r="AN52" s="118" t="s">
        <v>378</v>
      </c>
      <c r="AO52" s="118" t="s">
        <v>378</v>
      </c>
      <c r="AP52" s="119" t="s">
        <v>484</v>
      </c>
      <c r="AQ52" s="117" t="s">
        <v>378</v>
      </c>
      <c r="AR52" s="118" t="s">
        <v>378</v>
      </c>
      <c r="AS52" s="118" t="s">
        <v>484</v>
      </c>
      <c r="AT52" s="118" t="s">
        <v>378</v>
      </c>
      <c r="AU52" s="118" t="s">
        <v>378</v>
      </c>
      <c r="AV52" s="118" t="s">
        <v>378</v>
      </c>
      <c r="AW52" s="117" t="s">
        <v>484</v>
      </c>
      <c r="AX52" s="119" t="s">
        <v>378</v>
      </c>
      <c r="AY52" s="117" t="s">
        <v>484</v>
      </c>
      <c r="AZ52" s="118" t="s">
        <v>378</v>
      </c>
      <c r="BA52" s="118" t="s">
        <v>484</v>
      </c>
      <c r="BB52" s="118" t="s">
        <v>484</v>
      </c>
      <c r="BC52" s="119" t="s">
        <v>378</v>
      </c>
      <c r="BD52" s="118" t="s">
        <v>484</v>
      </c>
      <c r="BE52" s="118" t="s">
        <v>378</v>
      </c>
      <c r="BF52" s="118" t="s">
        <v>484</v>
      </c>
      <c r="BG52" s="118" t="s">
        <v>484</v>
      </c>
      <c r="BH52" s="118" t="s">
        <v>484</v>
      </c>
      <c r="BI52" s="118" t="s">
        <v>378</v>
      </c>
      <c r="BJ52" s="117" t="s">
        <v>484</v>
      </c>
      <c r="BK52" s="118" t="s">
        <v>484</v>
      </c>
      <c r="BL52" s="118" t="s">
        <v>484</v>
      </c>
      <c r="BM52" s="118" t="s">
        <v>484</v>
      </c>
      <c r="BN52" s="118" t="s">
        <v>378</v>
      </c>
      <c r="BO52" s="118" t="s">
        <v>378</v>
      </c>
      <c r="BP52" s="117" t="s">
        <v>378</v>
      </c>
      <c r="BQ52" s="118" t="s">
        <v>378</v>
      </c>
      <c r="BR52" s="118" t="s">
        <v>378</v>
      </c>
      <c r="BS52" s="118" t="s">
        <v>378</v>
      </c>
      <c r="BT52" s="118" t="s">
        <v>484</v>
      </c>
      <c r="BU52" s="118" t="s">
        <v>484</v>
      </c>
      <c r="BV52" s="118" t="s">
        <v>378</v>
      </c>
      <c r="BW52" s="118" t="s">
        <v>378</v>
      </c>
      <c r="BX52" s="118" t="s">
        <v>378</v>
      </c>
      <c r="BY52" s="118" t="s">
        <v>378</v>
      </c>
      <c r="BZ52" s="118" t="s">
        <v>484</v>
      </c>
      <c r="CA52" s="119" t="s">
        <v>378</v>
      </c>
      <c r="CB52" s="118" t="s">
        <v>378</v>
      </c>
      <c r="CC52" s="118" t="s">
        <v>484</v>
      </c>
      <c r="CD52" s="118" t="s">
        <v>378</v>
      </c>
      <c r="CE52" s="118" t="s">
        <v>378</v>
      </c>
      <c r="CF52" s="119" t="s">
        <v>484</v>
      </c>
      <c r="CG52" s="117" t="s">
        <v>484</v>
      </c>
      <c r="CH52" s="118" t="s">
        <v>484</v>
      </c>
      <c r="CI52" s="118" t="s">
        <v>378</v>
      </c>
      <c r="CJ52" s="118" t="s">
        <v>378</v>
      </c>
      <c r="CK52" s="118" t="s">
        <v>378</v>
      </c>
      <c r="CL52" s="118" t="s">
        <v>378</v>
      </c>
      <c r="CM52" s="119" t="s">
        <v>484</v>
      </c>
      <c r="CN52" s="117" t="s">
        <v>484</v>
      </c>
      <c r="CO52" s="118" t="s">
        <v>378</v>
      </c>
      <c r="CP52" s="118" t="s">
        <v>484</v>
      </c>
      <c r="CQ52" s="118" t="s">
        <v>484</v>
      </c>
      <c r="CR52" s="118" t="s">
        <v>378</v>
      </c>
      <c r="CS52" s="118" t="s">
        <v>378</v>
      </c>
      <c r="CT52" s="118" t="s">
        <v>484</v>
      </c>
      <c r="CU52" s="118" t="s">
        <v>378</v>
      </c>
      <c r="CV52" s="118" t="s">
        <v>378</v>
      </c>
      <c r="CW52" s="119" t="s">
        <v>484</v>
      </c>
      <c r="CX52" s="117" t="s">
        <v>378</v>
      </c>
      <c r="CY52" s="118" t="s">
        <v>378</v>
      </c>
      <c r="CZ52" s="118" t="s">
        <v>484</v>
      </c>
      <c r="DA52" s="118" t="s">
        <v>378</v>
      </c>
      <c r="DB52" s="118" t="s">
        <v>378</v>
      </c>
      <c r="DC52" s="119" t="s">
        <v>378</v>
      </c>
      <c r="DD52" s="117" t="s">
        <v>484</v>
      </c>
      <c r="DE52" s="118" t="s">
        <v>378</v>
      </c>
      <c r="DF52" s="119" t="s">
        <v>484</v>
      </c>
      <c r="DG52" s="117" t="s">
        <v>378</v>
      </c>
      <c r="DH52" s="118" t="s">
        <v>484</v>
      </c>
      <c r="DI52" s="118" t="s">
        <v>378</v>
      </c>
      <c r="DJ52" s="119" t="s">
        <v>484</v>
      </c>
      <c r="DK52" s="117" t="s">
        <v>378</v>
      </c>
      <c r="DL52" s="118" t="s">
        <v>484</v>
      </c>
      <c r="DM52" s="118" t="s">
        <v>378</v>
      </c>
      <c r="DN52" s="118" t="s">
        <v>484</v>
      </c>
      <c r="DO52" s="119" t="s">
        <v>484</v>
      </c>
      <c r="DP52" s="117" t="s">
        <v>484</v>
      </c>
      <c r="DQ52" s="118" t="s">
        <v>378</v>
      </c>
      <c r="DR52" s="118" t="s">
        <v>378</v>
      </c>
      <c r="DS52" s="118" t="s">
        <v>378</v>
      </c>
      <c r="DT52" s="118" t="s">
        <v>378</v>
      </c>
      <c r="DU52" s="118" t="s">
        <v>378</v>
      </c>
      <c r="DV52" s="118" t="s">
        <v>484</v>
      </c>
      <c r="DW52" s="119" t="s">
        <v>484</v>
      </c>
      <c r="DX52" s="117" t="s">
        <v>378</v>
      </c>
      <c r="DY52" s="118" t="s">
        <v>484</v>
      </c>
      <c r="DZ52" s="118" t="s">
        <v>378</v>
      </c>
      <c r="EA52" s="118" t="s">
        <v>378</v>
      </c>
      <c r="EB52" s="119" t="s">
        <v>378</v>
      </c>
      <c r="EC52" s="134" t="s">
        <v>527</v>
      </c>
      <c r="ED52" s="118" t="s">
        <v>484</v>
      </c>
      <c r="EE52" s="118" t="s">
        <v>484</v>
      </c>
      <c r="EF52" s="119" t="s">
        <v>484</v>
      </c>
      <c r="EG52" s="141"/>
      <c r="EH52" s="141"/>
      <c r="EI52" s="141"/>
      <c r="EJ52" s="141"/>
      <c r="EK52" s="141"/>
      <c r="EL52" s="141"/>
      <c r="EM52" s="141"/>
      <c r="EN52" s="141"/>
      <c r="EO52" s="141"/>
      <c r="EP52" s="141"/>
      <c r="EQ52" s="141"/>
      <c r="ER52" s="141"/>
      <c r="ES52" s="141"/>
      <c r="ET52" s="141"/>
      <c r="EU52" s="141"/>
      <c r="EV52" s="141"/>
      <c r="EW52" s="141"/>
      <c r="EX52" s="141"/>
      <c r="EY52" s="141"/>
      <c r="EZ52" s="141"/>
      <c r="FA52" s="141"/>
      <c r="FB52" s="141"/>
      <c r="FC52" s="141"/>
      <c r="FD52" s="141"/>
      <c r="FE52" s="141"/>
      <c r="FF52" s="141"/>
      <c r="FG52" s="141"/>
      <c r="FH52" s="141"/>
      <c r="FI52" s="141"/>
      <c r="FJ52" s="141"/>
      <c r="FK52" s="141"/>
      <c r="FL52" s="141"/>
      <c r="FM52" s="141"/>
      <c r="FN52" s="141"/>
      <c r="FO52" s="141"/>
      <c r="FP52" s="141"/>
      <c r="FQ52" s="141"/>
      <c r="FR52" s="141"/>
      <c r="FS52" s="141"/>
      <c r="FT52" s="141"/>
      <c r="FU52" s="141"/>
      <c r="FV52" s="141"/>
      <c r="FW52" s="141"/>
      <c r="FX52" s="141"/>
      <c r="FY52" s="141"/>
      <c r="FZ52" s="141"/>
      <c r="GA52" s="141"/>
      <c r="GB52" s="141"/>
      <c r="GC52" s="141"/>
      <c r="GD52" s="141"/>
      <c r="GE52" s="141"/>
      <c r="GF52" s="141"/>
      <c r="GG52" s="141"/>
      <c r="GH52" s="141"/>
      <c r="GI52" s="141"/>
      <c r="GJ52" s="141"/>
      <c r="GK52" s="141"/>
      <c r="GL52" s="141"/>
      <c r="GM52" s="141"/>
      <c r="GN52" s="141"/>
      <c r="GO52" s="141"/>
      <c r="GP52" s="141"/>
      <c r="GQ52" s="141"/>
      <c r="GR52" s="141"/>
      <c r="GS52" s="141"/>
      <c r="GT52" s="141"/>
      <c r="GU52" s="141"/>
      <c r="GV52" s="141"/>
      <c r="GW52" s="141"/>
      <c r="GX52" s="141"/>
      <c r="GY52" s="141"/>
      <c r="GZ52" s="141"/>
      <c r="HA52" s="141"/>
      <c r="HB52" s="141"/>
      <c r="HC52" s="141"/>
      <c r="HD52" s="141"/>
      <c r="HE52" s="141"/>
      <c r="HF52" s="141"/>
      <c r="HG52" s="141"/>
      <c r="HH52" s="141"/>
      <c r="HI52" s="141"/>
      <c r="HJ52" s="141"/>
      <c r="HK52" s="141"/>
      <c r="HL52" s="141"/>
      <c r="HM52" s="141"/>
      <c r="HN52" s="141"/>
      <c r="HO52" s="141"/>
      <c r="HP52" s="141"/>
      <c r="HQ52" s="141"/>
      <c r="HR52" s="141"/>
      <c r="HS52" s="141"/>
      <c r="HT52" s="141"/>
      <c r="HU52" s="141"/>
    </row>
    <row r="53" spans="1:229" s="111" customFormat="1" ht="43.5" customHeight="1" x14ac:dyDescent="0.75">
      <c r="A53" s="115" t="s">
        <v>213</v>
      </c>
      <c r="B53" s="115" t="s">
        <v>212</v>
      </c>
      <c r="C53" s="115" t="s">
        <v>9</v>
      </c>
      <c r="D53" s="115" t="s">
        <v>398</v>
      </c>
      <c r="E53" s="115" t="s">
        <v>181</v>
      </c>
      <c r="F53" s="117" t="s">
        <v>484</v>
      </c>
      <c r="G53" s="118" t="s">
        <v>378</v>
      </c>
      <c r="H53" s="118" t="s">
        <v>378</v>
      </c>
      <c r="I53" s="118" t="s">
        <v>378</v>
      </c>
      <c r="J53" s="118" t="s">
        <v>484</v>
      </c>
      <c r="K53" s="118" t="s">
        <v>378</v>
      </c>
      <c r="L53" s="118" t="s">
        <v>378</v>
      </c>
      <c r="M53" s="118" t="s">
        <v>378</v>
      </c>
      <c r="N53" s="118" t="s">
        <v>378</v>
      </c>
      <c r="O53" s="118" t="s">
        <v>378</v>
      </c>
      <c r="P53" s="118" t="s">
        <v>378</v>
      </c>
      <c r="Q53" s="118" t="s">
        <v>378</v>
      </c>
      <c r="R53" s="119" t="s">
        <v>484</v>
      </c>
      <c r="S53" s="117" t="s">
        <v>378</v>
      </c>
      <c r="T53" s="118" t="s">
        <v>378</v>
      </c>
      <c r="U53" s="118" t="s">
        <v>378</v>
      </c>
      <c r="V53" s="118" t="s">
        <v>378</v>
      </c>
      <c r="W53" s="119" t="s">
        <v>378</v>
      </c>
      <c r="X53" s="117" t="s">
        <v>378</v>
      </c>
      <c r="Y53" s="118" t="s">
        <v>484</v>
      </c>
      <c r="Z53" s="119" t="s">
        <v>484</v>
      </c>
      <c r="AA53" s="117" t="s">
        <v>378</v>
      </c>
      <c r="AB53" s="118" t="s">
        <v>378</v>
      </c>
      <c r="AC53" s="118" t="s">
        <v>378</v>
      </c>
      <c r="AD53" s="118" t="s">
        <v>378</v>
      </c>
      <c r="AE53" s="118" t="s">
        <v>378</v>
      </c>
      <c r="AF53" s="118" t="s">
        <v>378</v>
      </c>
      <c r="AG53" s="119" t="s">
        <v>484</v>
      </c>
      <c r="AH53" s="117" t="s">
        <v>378</v>
      </c>
      <c r="AI53" s="118" t="s">
        <v>378</v>
      </c>
      <c r="AJ53" s="118" t="s">
        <v>484</v>
      </c>
      <c r="AK53" s="118" t="s">
        <v>378</v>
      </c>
      <c r="AL53" s="118" t="s">
        <v>378</v>
      </c>
      <c r="AM53" s="118" t="s">
        <v>378</v>
      </c>
      <c r="AN53" s="118" t="s">
        <v>378</v>
      </c>
      <c r="AO53" s="118" t="s">
        <v>378</v>
      </c>
      <c r="AP53" s="119" t="s">
        <v>484</v>
      </c>
      <c r="AQ53" s="117" t="s">
        <v>378</v>
      </c>
      <c r="AR53" s="118" t="s">
        <v>378</v>
      </c>
      <c r="AS53" s="118" t="s">
        <v>378</v>
      </c>
      <c r="AT53" s="118" t="s">
        <v>378</v>
      </c>
      <c r="AU53" s="118" t="s">
        <v>484</v>
      </c>
      <c r="AV53" s="118" t="s">
        <v>378</v>
      </c>
      <c r="AW53" s="117" t="s">
        <v>378</v>
      </c>
      <c r="AX53" s="119" t="s">
        <v>484</v>
      </c>
      <c r="AY53" s="117" t="s">
        <v>378</v>
      </c>
      <c r="AZ53" s="118" t="s">
        <v>378</v>
      </c>
      <c r="BA53" s="118" t="s">
        <v>378</v>
      </c>
      <c r="BB53" s="118" t="s">
        <v>484</v>
      </c>
      <c r="BC53" s="119" t="s">
        <v>484</v>
      </c>
      <c r="BD53" s="118" t="s">
        <v>378</v>
      </c>
      <c r="BE53" s="118" t="s">
        <v>378</v>
      </c>
      <c r="BF53" s="118" t="s">
        <v>378</v>
      </c>
      <c r="BG53" s="118" t="s">
        <v>378</v>
      </c>
      <c r="BH53" s="118" t="s">
        <v>378</v>
      </c>
      <c r="BI53" s="118" t="s">
        <v>378</v>
      </c>
      <c r="BJ53" s="117" t="s">
        <v>484</v>
      </c>
      <c r="BK53" s="118" t="s">
        <v>378</v>
      </c>
      <c r="BL53" s="118" t="s">
        <v>378</v>
      </c>
      <c r="BM53" s="118" t="s">
        <v>378</v>
      </c>
      <c r="BN53" s="118" t="s">
        <v>484</v>
      </c>
      <c r="BO53" s="118" t="s">
        <v>378</v>
      </c>
      <c r="BP53" s="117" t="s">
        <v>378</v>
      </c>
      <c r="BQ53" s="118" t="s">
        <v>378</v>
      </c>
      <c r="BR53" s="118" t="s">
        <v>378</v>
      </c>
      <c r="BS53" s="118" t="s">
        <v>378</v>
      </c>
      <c r="BT53" s="118" t="s">
        <v>378</v>
      </c>
      <c r="BU53" s="118" t="s">
        <v>378</v>
      </c>
      <c r="BV53" s="118" t="s">
        <v>378</v>
      </c>
      <c r="BW53" s="118" t="s">
        <v>378</v>
      </c>
      <c r="BX53" s="118" t="s">
        <v>378</v>
      </c>
      <c r="BY53" s="118" t="s">
        <v>484</v>
      </c>
      <c r="BZ53" s="118" t="s">
        <v>378</v>
      </c>
      <c r="CA53" s="119" t="s">
        <v>378</v>
      </c>
      <c r="CB53" s="118" t="s">
        <v>378</v>
      </c>
      <c r="CC53" s="118" t="s">
        <v>378</v>
      </c>
      <c r="CD53" s="118" t="s">
        <v>378</v>
      </c>
      <c r="CE53" s="118" t="s">
        <v>378</v>
      </c>
      <c r="CF53" s="119" t="s">
        <v>484</v>
      </c>
      <c r="CG53" s="117" t="s">
        <v>484</v>
      </c>
      <c r="CH53" s="118" t="s">
        <v>378</v>
      </c>
      <c r="CI53" s="118" t="s">
        <v>378</v>
      </c>
      <c r="CJ53" s="118" t="s">
        <v>378</v>
      </c>
      <c r="CK53" s="118" t="s">
        <v>378</v>
      </c>
      <c r="CL53" s="118" t="s">
        <v>378</v>
      </c>
      <c r="CM53" s="119" t="s">
        <v>378</v>
      </c>
      <c r="CN53" s="117" t="s">
        <v>484</v>
      </c>
      <c r="CO53" s="118" t="s">
        <v>378</v>
      </c>
      <c r="CP53" s="118" t="s">
        <v>378</v>
      </c>
      <c r="CQ53" s="118" t="s">
        <v>484</v>
      </c>
      <c r="CR53" s="118" t="s">
        <v>378</v>
      </c>
      <c r="CS53" s="118" t="s">
        <v>378</v>
      </c>
      <c r="CT53" s="118" t="s">
        <v>378</v>
      </c>
      <c r="CU53" s="118" t="s">
        <v>378</v>
      </c>
      <c r="CV53" s="118" t="s">
        <v>378</v>
      </c>
      <c r="CW53" s="119" t="s">
        <v>484</v>
      </c>
      <c r="CX53" s="117" t="s">
        <v>378</v>
      </c>
      <c r="CY53" s="118" t="s">
        <v>378</v>
      </c>
      <c r="CZ53" s="118" t="s">
        <v>378</v>
      </c>
      <c r="DA53" s="118" t="s">
        <v>378</v>
      </c>
      <c r="DB53" s="118" t="s">
        <v>484</v>
      </c>
      <c r="DC53" s="119" t="s">
        <v>378</v>
      </c>
      <c r="DD53" s="117" t="s">
        <v>378</v>
      </c>
      <c r="DE53" s="118" t="s">
        <v>484</v>
      </c>
      <c r="DF53" s="119" t="s">
        <v>378</v>
      </c>
      <c r="DG53" s="117" t="s">
        <v>378</v>
      </c>
      <c r="DH53" s="118" t="s">
        <v>378</v>
      </c>
      <c r="DI53" s="118" t="s">
        <v>378</v>
      </c>
      <c r="DJ53" s="119" t="s">
        <v>484</v>
      </c>
      <c r="DK53" s="117" t="s">
        <v>484</v>
      </c>
      <c r="DL53" s="118" t="s">
        <v>378</v>
      </c>
      <c r="DM53" s="118" t="s">
        <v>378</v>
      </c>
      <c r="DN53" s="118" t="s">
        <v>378</v>
      </c>
      <c r="DO53" s="119" t="s">
        <v>378</v>
      </c>
      <c r="DP53" s="117" t="s">
        <v>378</v>
      </c>
      <c r="DQ53" s="118" t="s">
        <v>378</v>
      </c>
      <c r="DR53" s="118" t="s">
        <v>378</v>
      </c>
      <c r="DS53" s="118" t="s">
        <v>378</v>
      </c>
      <c r="DT53" s="118" t="s">
        <v>378</v>
      </c>
      <c r="DU53" s="118" t="s">
        <v>378</v>
      </c>
      <c r="DV53" s="118" t="s">
        <v>378</v>
      </c>
      <c r="DW53" s="119" t="s">
        <v>378</v>
      </c>
      <c r="DX53" s="117" t="s">
        <v>378</v>
      </c>
      <c r="DY53" s="118" t="s">
        <v>378</v>
      </c>
      <c r="DZ53" s="118" t="s">
        <v>378</v>
      </c>
      <c r="EA53" s="118" t="s">
        <v>378</v>
      </c>
      <c r="EB53" s="119" t="s">
        <v>484</v>
      </c>
      <c r="EC53" s="134" t="s">
        <v>527</v>
      </c>
      <c r="ED53" s="118" t="s">
        <v>484</v>
      </c>
      <c r="EE53" s="118" t="s">
        <v>484</v>
      </c>
      <c r="EF53" s="135" t="s">
        <v>527</v>
      </c>
      <c r="EG53" s="141"/>
      <c r="EH53" s="141"/>
      <c r="EI53" s="141"/>
      <c r="EJ53" s="141"/>
      <c r="EK53" s="141"/>
      <c r="EL53" s="141"/>
      <c r="EM53" s="141"/>
      <c r="EN53" s="141"/>
      <c r="EO53" s="141"/>
      <c r="EP53" s="141"/>
      <c r="EQ53" s="141"/>
      <c r="ER53" s="141"/>
      <c r="ES53" s="141"/>
      <c r="ET53" s="141"/>
      <c r="EU53" s="141"/>
      <c r="EV53" s="141"/>
      <c r="EW53" s="141"/>
      <c r="EX53" s="141"/>
      <c r="EY53" s="141"/>
      <c r="EZ53" s="141"/>
      <c r="FA53" s="141"/>
      <c r="FB53" s="141"/>
      <c r="FC53" s="141"/>
      <c r="FD53" s="141"/>
      <c r="FE53" s="141"/>
      <c r="FF53" s="141"/>
      <c r="FG53" s="141"/>
      <c r="FH53" s="141"/>
      <c r="FI53" s="141"/>
      <c r="FJ53" s="141"/>
      <c r="FK53" s="141"/>
      <c r="FL53" s="141"/>
      <c r="FM53" s="141"/>
      <c r="FN53" s="141"/>
      <c r="FO53" s="141"/>
      <c r="FP53" s="141"/>
      <c r="FQ53" s="141"/>
      <c r="FR53" s="141"/>
      <c r="FS53" s="141"/>
      <c r="FT53" s="141"/>
      <c r="FU53" s="141"/>
      <c r="FV53" s="141"/>
      <c r="FW53" s="141"/>
      <c r="FX53" s="141"/>
      <c r="FY53" s="141"/>
      <c r="FZ53" s="141"/>
      <c r="GA53" s="141"/>
      <c r="GB53" s="141"/>
      <c r="GC53" s="141"/>
      <c r="GD53" s="141"/>
      <c r="GE53" s="141"/>
      <c r="GF53" s="141"/>
      <c r="GG53" s="141"/>
      <c r="GH53" s="141"/>
      <c r="GI53" s="141"/>
      <c r="GJ53" s="141"/>
      <c r="GK53" s="141"/>
      <c r="GL53" s="141"/>
      <c r="GM53" s="141"/>
      <c r="GN53" s="141"/>
      <c r="GO53" s="141"/>
      <c r="GP53" s="141"/>
      <c r="GQ53" s="141"/>
      <c r="GR53" s="141"/>
      <c r="GS53" s="141"/>
      <c r="GT53" s="141"/>
      <c r="GU53" s="141"/>
      <c r="GV53" s="141"/>
      <c r="GW53" s="141"/>
      <c r="GX53" s="141"/>
      <c r="GY53" s="141"/>
      <c r="GZ53" s="141"/>
      <c r="HA53" s="141"/>
      <c r="HB53" s="141"/>
      <c r="HC53" s="141"/>
      <c r="HD53" s="141"/>
      <c r="HE53" s="141"/>
      <c r="HF53" s="141"/>
      <c r="HG53" s="141"/>
      <c r="HH53" s="141"/>
      <c r="HI53" s="141"/>
      <c r="HJ53" s="141"/>
      <c r="HK53" s="141"/>
      <c r="HL53" s="141"/>
      <c r="HM53" s="141"/>
      <c r="HN53" s="141"/>
      <c r="HO53" s="141"/>
      <c r="HP53" s="141"/>
      <c r="HQ53" s="141"/>
      <c r="HR53" s="141"/>
      <c r="HS53" s="141"/>
      <c r="HT53" s="141"/>
      <c r="HU53" s="141"/>
    </row>
    <row r="54" spans="1:229" s="111" customFormat="1" ht="43.5" customHeight="1" x14ac:dyDescent="0.75">
      <c r="A54" s="115" t="s">
        <v>220</v>
      </c>
      <c r="B54" s="115" t="s">
        <v>219</v>
      </c>
      <c r="C54" s="115" t="s">
        <v>9</v>
      </c>
      <c r="D54" s="115" t="s">
        <v>398</v>
      </c>
      <c r="E54" s="115" t="s">
        <v>181</v>
      </c>
      <c r="F54" s="117" t="s">
        <v>484</v>
      </c>
      <c r="G54" s="118" t="s">
        <v>378</v>
      </c>
      <c r="H54" s="118" t="s">
        <v>378</v>
      </c>
      <c r="I54" s="118" t="s">
        <v>378</v>
      </c>
      <c r="J54" s="118" t="s">
        <v>484</v>
      </c>
      <c r="K54" s="118" t="s">
        <v>378</v>
      </c>
      <c r="L54" s="118" t="s">
        <v>378</v>
      </c>
      <c r="M54" s="118" t="s">
        <v>378</v>
      </c>
      <c r="N54" s="118" t="s">
        <v>378</v>
      </c>
      <c r="O54" s="118" t="s">
        <v>378</v>
      </c>
      <c r="P54" s="118" t="s">
        <v>378</v>
      </c>
      <c r="Q54" s="118" t="s">
        <v>378</v>
      </c>
      <c r="R54" s="119" t="s">
        <v>484</v>
      </c>
      <c r="S54" s="117" t="s">
        <v>378</v>
      </c>
      <c r="T54" s="118" t="s">
        <v>378</v>
      </c>
      <c r="U54" s="118" t="s">
        <v>378</v>
      </c>
      <c r="V54" s="118" t="s">
        <v>378</v>
      </c>
      <c r="W54" s="119" t="s">
        <v>378</v>
      </c>
      <c r="X54" s="117" t="s">
        <v>378</v>
      </c>
      <c r="Y54" s="118" t="s">
        <v>484</v>
      </c>
      <c r="Z54" s="119" t="s">
        <v>484</v>
      </c>
      <c r="AA54" s="117" t="s">
        <v>378</v>
      </c>
      <c r="AB54" s="118" t="s">
        <v>378</v>
      </c>
      <c r="AC54" s="118" t="s">
        <v>378</v>
      </c>
      <c r="AD54" s="118" t="s">
        <v>378</v>
      </c>
      <c r="AE54" s="118" t="s">
        <v>378</v>
      </c>
      <c r="AF54" s="118" t="s">
        <v>378</v>
      </c>
      <c r="AG54" s="119" t="s">
        <v>378</v>
      </c>
      <c r="AH54" s="117" t="s">
        <v>378</v>
      </c>
      <c r="AI54" s="118" t="s">
        <v>378</v>
      </c>
      <c r="AJ54" s="118" t="s">
        <v>484</v>
      </c>
      <c r="AK54" s="118" t="s">
        <v>378</v>
      </c>
      <c r="AL54" s="118" t="s">
        <v>378</v>
      </c>
      <c r="AM54" s="118" t="s">
        <v>378</v>
      </c>
      <c r="AN54" s="118" t="s">
        <v>378</v>
      </c>
      <c r="AO54" s="118" t="s">
        <v>378</v>
      </c>
      <c r="AP54" s="119" t="s">
        <v>484</v>
      </c>
      <c r="AQ54" s="117" t="s">
        <v>378</v>
      </c>
      <c r="AR54" s="118" t="s">
        <v>378</v>
      </c>
      <c r="AS54" s="118" t="s">
        <v>378</v>
      </c>
      <c r="AT54" s="118" t="s">
        <v>378</v>
      </c>
      <c r="AU54" s="118" t="s">
        <v>484</v>
      </c>
      <c r="AV54" s="118" t="s">
        <v>378</v>
      </c>
      <c r="AW54" s="117" t="s">
        <v>378</v>
      </c>
      <c r="AX54" s="119" t="s">
        <v>484</v>
      </c>
      <c r="AY54" s="117" t="s">
        <v>378</v>
      </c>
      <c r="AZ54" s="118" t="s">
        <v>378</v>
      </c>
      <c r="BA54" s="118" t="s">
        <v>378</v>
      </c>
      <c r="BB54" s="118" t="s">
        <v>484</v>
      </c>
      <c r="BC54" s="119" t="s">
        <v>484</v>
      </c>
      <c r="BD54" s="118" t="s">
        <v>378</v>
      </c>
      <c r="BE54" s="118" t="s">
        <v>378</v>
      </c>
      <c r="BF54" s="118" t="s">
        <v>378</v>
      </c>
      <c r="BG54" s="118" t="s">
        <v>378</v>
      </c>
      <c r="BH54" s="118" t="s">
        <v>378</v>
      </c>
      <c r="BI54" s="118" t="s">
        <v>378</v>
      </c>
      <c r="BJ54" s="117" t="s">
        <v>484</v>
      </c>
      <c r="BK54" s="118" t="s">
        <v>378</v>
      </c>
      <c r="BL54" s="118" t="s">
        <v>378</v>
      </c>
      <c r="BM54" s="118" t="s">
        <v>378</v>
      </c>
      <c r="BN54" s="118" t="s">
        <v>484</v>
      </c>
      <c r="BO54" s="118" t="s">
        <v>378</v>
      </c>
      <c r="BP54" s="117" t="s">
        <v>378</v>
      </c>
      <c r="BQ54" s="118" t="s">
        <v>378</v>
      </c>
      <c r="BR54" s="118" t="s">
        <v>378</v>
      </c>
      <c r="BS54" s="118" t="s">
        <v>378</v>
      </c>
      <c r="BT54" s="118" t="s">
        <v>378</v>
      </c>
      <c r="BU54" s="118" t="s">
        <v>378</v>
      </c>
      <c r="BV54" s="118" t="s">
        <v>378</v>
      </c>
      <c r="BW54" s="118" t="s">
        <v>378</v>
      </c>
      <c r="BX54" s="118" t="s">
        <v>378</v>
      </c>
      <c r="BY54" s="118" t="s">
        <v>484</v>
      </c>
      <c r="BZ54" s="118" t="s">
        <v>378</v>
      </c>
      <c r="CA54" s="119" t="s">
        <v>378</v>
      </c>
      <c r="CB54" s="118" t="s">
        <v>378</v>
      </c>
      <c r="CC54" s="118" t="s">
        <v>378</v>
      </c>
      <c r="CD54" s="118" t="s">
        <v>378</v>
      </c>
      <c r="CE54" s="118" t="s">
        <v>378</v>
      </c>
      <c r="CF54" s="119" t="s">
        <v>484</v>
      </c>
      <c r="CG54" s="117" t="s">
        <v>484</v>
      </c>
      <c r="CH54" s="118" t="s">
        <v>378</v>
      </c>
      <c r="CI54" s="118" t="s">
        <v>378</v>
      </c>
      <c r="CJ54" s="118" t="s">
        <v>378</v>
      </c>
      <c r="CK54" s="118" t="s">
        <v>378</v>
      </c>
      <c r="CL54" s="118" t="s">
        <v>378</v>
      </c>
      <c r="CM54" s="119" t="s">
        <v>378</v>
      </c>
      <c r="CN54" s="117" t="s">
        <v>378</v>
      </c>
      <c r="CO54" s="118" t="s">
        <v>378</v>
      </c>
      <c r="CP54" s="118" t="s">
        <v>378</v>
      </c>
      <c r="CQ54" s="118" t="s">
        <v>484</v>
      </c>
      <c r="CR54" s="118" t="s">
        <v>378</v>
      </c>
      <c r="CS54" s="118" t="s">
        <v>378</v>
      </c>
      <c r="CT54" s="118" t="s">
        <v>378</v>
      </c>
      <c r="CU54" s="118" t="s">
        <v>378</v>
      </c>
      <c r="CV54" s="118" t="s">
        <v>378</v>
      </c>
      <c r="CW54" s="119" t="s">
        <v>484</v>
      </c>
      <c r="CX54" s="117" t="s">
        <v>378</v>
      </c>
      <c r="CY54" s="118" t="s">
        <v>378</v>
      </c>
      <c r="CZ54" s="118" t="s">
        <v>378</v>
      </c>
      <c r="DA54" s="118" t="s">
        <v>378</v>
      </c>
      <c r="DB54" s="118" t="s">
        <v>484</v>
      </c>
      <c r="DC54" s="119" t="s">
        <v>378</v>
      </c>
      <c r="DD54" s="117" t="s">
        <v>378</v>
      </c>
      <c r="DE54" s="118" t="s">
        <v>484</v>
      </c>
      <c r="DF54" s="119" t="s">
        <v>378</v>
      </c>
      <c r="DG54" s="117" t="s">
        <v>378</v>
      </c>
      <c r="DH54" s="118" t="s">
        <v>378</v>
      </c>
      <c r="DI54" s="118" t="s">
        <v>378</v>
      </c>
      <c r="DJ54" s="119" t="s">
        <v>484</v>
      </c>
      <c r="DK54" s="117" t="s">
        <v>484</v>
      </c>
      <c r="DL54" s="118" t="s">
        <v>378</v>
      </c>
      <c r="DM54" s="118" t="s">
        <v>378</v>
      </c>
      <c r="DN54" s="118" t="s">
        <v>378</v>
      </c>
      <c r="DO54" s="119" t="s">
        <v>378</v>
      </c>
      <c r="DP54" s="117" t="s">
        <v>378</v>
      </c>
      <c r="DQ54" s="118" t="s">
        <v>378</v>
      </c>
      <c r="DR54" s="118" t="s">
        <v>378</v>
      </c>
      <c r="DS54" s="118" t="s">
        <v>378</v>
      </c>
      <c r="DT54" s="118" t="s">
        <v>378</v>
      </c>
      <c r="DU54" s="118" t="s">
        <v>378</v>
      </c>
      <c r="DV54" s="118" t="s">
        <v>378</v>
      </c>
      <c r="DW54" s="119" t="s">
        <v>378</v>
      </c>
      <c r="DX54" s="117" t="s">
        <v>378</v>
      </c>
      <c r="DY54" s="118" t="s">
        <v>378</v>
      </c>
      <c r="DZ54" s="118" t="s">
        <v>378</v>
      </c>
      <c r="EA54" s="118" t="s">
        <v>378</v>
      </c>
      <c r="EB54" s="119" t="s">
        <v>484</v>
      </c>
      <c r="EC54" s="134" t="s">
        <v>527</v>
      </c>
      <c r="ED54" s="118" t="s">
        <v>484</v>
      </c>
      <c r="EE54" s="118" t="s">
        <v>484</v>
      </c>
      <c r="EF54" s="135" t="s">
        <v>527</v>
      </c>
      <c r="EG54" s="141"/>
      <c r="EH54" s="141"/>
      <c r="EI54" s="141"/>
      <c r="EJ54" s="141"/>
      <c r="EK54" s="141"/>
      <c r="EL54" s="141"/>
      <c r="EM54" s="141"/>
      <c r="EN54" s="141"/>
      <c r="EO54" s="141"/>
      <c r="EP54" s="141"/>
      <c r="EQ54" s="141"/>
      <c r="ER54" s="141"/>
      <c r="ES54" s="141"/>
      <c r="ET54" s="141"/>
      <c r="EU54" s="141"/>
      <c r="EV54" s="141"/>
      <c r="EW54" s="141"/>
      <c r="EX54" s="141"/>
      <c r="EY54" s="141"/>
      <c r="EZ54" s="141"/>
      <c r="FA54" s="141"/>
      <c r="FB54" s="141"/>
      <c r="FC54" s="141"/>
      <c r="FD54" s="141"/>
      <c r="FE54" s="141"/>
      <c r="FF54" s="141"/>
      <c r="FG54" s="141"/>
      <c r="FH54" s="141"/>
      <c r="FI54" s="141"/>
      <c r="FJ54" s="141"/>
      <c r="FK54" s="141"/>
      <c r="FL54" s="141"/>
      <c r="FM54" s="141"/>
      <c r="FN54" s="141"/>
      <c r="FO54" s="141"/>
      <c r="FP54" s="141"/>
      <c r="FQ54" s="141"/>
      <c r="FR54" s="141"/>
      <c r="FS54" s="141"/>
      <c r="FT54" s="141"/>
      <c r="FU54" s="141"/>
      <c r="FV54" s="141"/>
      <c r="FW54" s="141"/>
      <c r="FX54" s="141"/>
      <c r="FY54" s="141"/>
      <c r="FZ54" s="141"/>
      <c r="GA54" s="141"/>
      <c r="GB54" s="141"/>
      <c r="GC54" s="141"/>
      <c r="GD54" s="141"/>
      <c r="GE54" s="141"/>
      <c r="GF54" s="141"/>
      <c r="GG54" s="141"/>
      <c r="GH54" s="141"/>
      <c r="GI54" s="141"/>
      <c r="GJ54" s="141"/>
      <c r="GK54" s="141"/>
      <c r="GL54" s="141"/>
      <c r="GM54" s="141"/>
      <c r="GN54" s="141"/>
      <c r="GO54" s="141"/>
      <c r="GP54" s="141"/>
      <c r="GQ54" s="141"/>
      <c r="GR54" s="141"/>
      <c r="GS54" s="141"/>
      <c r="GT54" s="141"/>
      <c r="GU54" s="141"/>
      <c r="GV54" s="141"/>
      <c r="GW54" s="141"/>
      <c r="GX54" s="141"/>
      <c r="GY54" s="141"/>
      <c r="GZ54" s="141"/>
      <c r="HA54" s="141"/>
      <c r="HB54" s="141"/>
      <c r="HC54" s="141"/>
      <c r="HD54" s="141"/>
      <c r="HE54" s="141"/>
      <c r="HF54" s="141"/>
      <c r="HG54" s="141"/>
      <c r="HH54" s="141"/>
      <c r="HI54" s="141"/>
      <c r="HJ54" s="141"/>
      <c r="HK54" s="141"/>
      <c r="HL54" s="141"/>
      <c r="HM54" s="141"/>
      <c r="HN54" s="141"/>
      <c r="HO54" s="141"/>
      <c r="HP54" s="141"/>
      <c r="HQ54" s="141"/>
      <c r="HR54" s="141"/>
      <c r="HS54" s="141"/>
      <c r="HT54" s="141"/>
      <c r="HU54" s="141"/>
    </row>
    <row r="55" spans="1:229" s="111" customFormat="1" ht="43.5" customHeight="1" x14ac:dyDescent="0.75">
      <c r="A55" s="115" t="s">
        <v>231</v>
      </c>
      <c r="B55" s="115" t="s">
        <v>230</v>
      </c>
      <c r="C55" s="115" t="s">
        <v>9</v>
      </c>
      <c r="D55" s="115" t="s">
        <v>398</v>
      </c>
      <c r="E55" s="115" t="s">
        <v>192</v>
      </c>
      <c r="F55" s="117" t="s">
        <v>484</v>
      </c>
      <c r="G55" s="118" t="s">
        <v>484</v>
      </c>
      <c r="H55" s="118" t="s">
        <v>484</v>
      </c>
      <c r="I55" s="118" t="s">
        <v>484</v>
      </c>
      <c r="J55" s="118" t="s">
        <v>378</v>
      </c>
      <c r="K55" s="118" t="s">
        <v>378</v>
      </c>
      <c r="L55" s="118" t="s">
        <v>378</v>
      </c>
      <c r="M55" s="118" t="s">
        <v>378</v>
      </c>
      <c r="N55" s="118" t="s">
        <v>484</v>
      </c>
      <c r="O55" s="118" t="s">
        <v>378</v>
      </c>
      <c r="P55" s="118" t="s">
        <v>378</v>
      </c>
      <c r="Q55" s="118" t="s">
        <v>378</v>
      </c>
      <c r="R55" s="119" t="s">
        <v>378</v>
      </c>
      <c r="S55" s="117" t="s">
        <v>484</v>
      </c>
      <c r="T55" s="118" t="s">
        <v>378</v>
      </c>
      <c r="U55" s="118" t="s">
        <v>378</v>
      </c>
      <c r="V55" s="118" t="s">
        <v>484</v>
      </c>
      <c r="W55" s="119" t="s">
        <v>378</v>
      </c>
      <c r="X55" s="117" t="s">
        <v>378</v>
      </c>
      <c r="Y55" s="118" t="s">
        <v>484</v>
      </c>
      <c r="Z55" s="119" t="s">
        <v>484</v>
      </c>
      <c r="AA55" s="117" t="s">
        <v>378</v>
      </c>
      <c r="AB55" s="118" t="s">
        <v>378</v>
      </c>
      <c r="AC55" s="118" t="s">
        <v>378</v>
      </c>
      <c r="AD55" s="118" t="s">
        <v>378</v>
      </c>
      <c r="AE55" s="118" t="s">
        <v>378</v>
      </c>
      <c r="AF55" s="118" t="s">
        <v>484</v>
      </c>
      <c r="AG55" s="119" t="s">
        <v>378</v>
      </c>
      <c r="AH55" s="117" t="s">
        <v>378</v>
      </c>
      <c r="AI55" s="118" t="s">
        <v>484</v>
      </c>
      <c r="AJ55" s="118" t="s">
        <v>484</v>
      </c>
      <c r="AK55" s="118" t="s">
        <v>378</v>
      </c>
      <c r="AL55" s="118" t="s">
        <v>378</v>
      </c>
      <c r="AM55" s="118" t="s">
        <v>378</v>
      </c>
      <c r="AN55" s="118" t="s">
        <v>378</v>
      </c>
      <c r="AO55" s="118" t="s">
        <v>378</v>
      </c>
      <c r="AP55" s="119" t="s">
        <v>484</v>
      </c>
      <c r="AQ55" s="117" t="s">
        <v>378</v>
      </c>
      <c r="AR55" s="118" t="s">
        <v>378</v>
      </c>
      <c r="AS55" s="118" t="s">
        <v>378</v>
      </c>
      <c r="AT55" s="118" t="s">
        <v>378</v>
      </c>
      <c r="AU55" s="118" t="s">
        <v>378</v>
      </c>
      <c r="AV55" s="118" t="s">
        <v>378</v>
      </c>
      <c r="AW55" s="117" t="s">
        <v>378</v>
      </c>
      <c r="AX55" s="119" t="s">
        <v>378</v>
      </c>
      <c r="AY55" s="117" t="s">
        <v>484</v>
      </c>
      <c r="AZ55" s="118" t="s">
        <v>378</v>
      </c>
      <c r="BA55" s="118" t="s">
        <v>484</v>
      </c>
      <c r="BB55" s="118" t="s">
        <v>484</v>
      </c>
      <c r="BC55" s="119" t="s">
        <v>378</v>
      </c>
      <c r="BD55" s="118" t="s">
        <v>484</v>
      </c>
      <c r="BE55" s="118" t="s">
        <v>378</v>
      </c>
      <c r="BF55" s="118" t="s">
        <v>378</v>
      </c>
      <c r="BG55" s="118" t="s">
        <v>484</v>
      </c>
      <c r="BH55" s="118" t="s">
        <v>378</v>
      </c>
      <c r="BI55" s="118" t="s">
        <v>378</v>
      </c>
      <c r="BJ55" s="117" t="s">
        <v>484</v>
      </c>
      <c r="BK55" s="118" t="s">
        <v>484</v>
      </c>
      <c r="BL55" s="118" t="s">
        <v>484</v>
      </c>
      <c r="BM55" s="118" t="s">
        <v>484</v>
      </c>
      <c r="BN55" s="118" t="s">
        <v>378</v>
      </c>
      <c r="BO55" s="118" t="s">
        <v>378</v>
      </c>
      <c r="BP55" s="117" t="s">
        <v>378</v>
      </c>
      <c r="BQ55" s="118" t="s">
        <v>378</v>
      </c>
      <c r="BR55" s="118" t="s">
        <v>378</v>
      </c>
      <c r="BS55" s="118" t="s">
        <v>378</v>
      </c>
      <c r="BT55" s="118" t="s">
        <v>484</v>
      </c>
      <c r="BU55" s="118" t="s">
        <v>378</v>
      </c>
      <c r="BV55" s="118" t="s">
        <v>378</v>
      </c>
      <c r="BW55" s="118" t="s">
        <v>378</v>
      </c>
      <c r="BX55" s="118" t="s">
        <v>378</v>
      </c>
      <c r="BY55" s="118" t="s">
        <v>378</v>
      </c>
      <c r="BZ55" s="118" t="s">
        <v>484</v>
      </c>
      <c r="CA55" s="119" t="s">
        <v>378</v>
      </c>
      <c r="CB55" s="118" t="s">
        <v>378</v>
      </c>
      <c r="CC55" s="118" t="s">
        <v>484</v>
      </c>
      <c r="CD55" s="118" t="s">
        <v>378</v>
      </c>
      <c r="CE55" s="118" t="s">
        <v>378</v>
      </c>
      <c r="CF55" s="119" t="s">
        <v>484</v>
      </c>
      <c r="CG55" s="117" t="s">
        <v>484</v>
      </c>
      <c r="CH55" s="118" t="s">
        <v>378</v>
      </c>
      <c r="CI55" s="118" t="s">
        <v>378</v>
      </c>
      <c r="CJ55" s="118" t="s">
        <v>378</v>
      </c>
      <c r="CK55" s="118" t="s">
        <v>378</v>
      </c>
      <c r="CL55" s="118" t="s">
        <v>378</v>
      </c>
      <c r="CM55" s="119" t="s">
        <v>484</v>
      </c>
      <c r="CN55" s="117" t="s">
        <v>378</v>
      </c>
      <c r="CO55" s="118" t="s">
        <v>378</v>
      </c>
      <c r="CP55" s="118" t="s">
        <v>484</v>
      </c>
      <c r="CQ55" s="118" t="s">
        <v>484</v>
      </c>
      <c r="CR55" s="118" t="s">
        <v>378</v>
      </c>
      <c r="CS55" s="118" t="s">
        <v>378</v>
      </c>
      <c r="CT55" s="118" t="s">
        <v>378</v>
      </c>
      <c r="CU55" s="118" t="s">
        <v>378</v>
      </c>
      <c r="CV55" s="118" t="s">
        <v>378</v>
      </c>
      <c r="CW55" s="119" t="s">
        <v>484</v>
      </c>
      <c r="CX55" s="117" t="s">
        <v>378</v>
      </c>
      <c r="CY55" s="118" t="s">
        <v>378</v>
      </c>
      <c r="CZ55" s="118" t="s">
        <v>378</v>
      </c>
      <c r="DA55" s="118" t="s">
        <v>378</v>
      </c>
      <c r="DB55" s="118" t="s">
        <v>378</v>
      </c>
      <c r="DC55" s="119" t="s">
        <v>378</v>
      </c>
      <c r="DD55" s="117" t="s">
        <v>378</v>
      </c>
      <c r="DE55" s="118" t="s">
        <v>378</v>
      </c>
      <c r="DF55" s="119" t="s">
        <v>484</v>
      </c>
      <c r="DG55" s="117" t="s">
        <v>378</v>
      </c>
      <c r="DH55" s="118" t="s">
        <v>484</v>
      </c>
      <c r="DI55" s="118" t="s">
        <v>378</v>
      </c>
      <c r="DJ55" s="119" t="s">
        <v>484</v>
      </c>
      <c r="DK55" s="117" t="s">
        <v>378</v>
      </c>
      <c r="DL55" s="118" t="s">
        <v>484</v>
      </c>
      <c r="DM55" s="118" t="s">
        <v>378</v>
      </c>
      <c r="DN55" s="118" t="s">
        <v>378</v>
      </c>
      <c r="DO55" s="119" t="s">
        <v>484</v>
      </c>
      <c r="DP55" s="117" t="s">
        <v>378</v>
      </c>
      <c r="DQ55" s="118" t="s">
        <v>378</v>
      </c>
      <c r="DR55" s="118" t="s">
        <v>378</v>
      </c>
      <c r="DS55" s="118" t="s">
        <v>378</v>
      </c>
      <c r="DT55" s="118" t="s">
        <v>378</v>
      </c>
      <c r="DU55" s="118" t="s">
        <v>378</v>
      </c>
      <c r="DV55" s="118" t="s">
        <v>378</v>
      </c>
      <c r="DW55" s="119" t="s">
        <v>484</v>
      </c>
      <c r="DX55" s="117" t="s">
        <v>378</v>
      </c>
      <c r="DY55" s="118" t="s">
        <v>484</v>
      </c>
      <c r="DZ55" s="118" t="s">
        <v>378</v>
      </c>
      <c r="EA55" s="118" t="s">
        <v>378</v>
      </c>
      <c r="EB55" s="119" t="s">
        <v>378</v>
      </c>
      <c r="EC55" s="134" t="s">
        <v>527</v>
      </c>
      <c r="ED55" s="118" t="s">
        <v>484</v>
      </c>
      <c r="EE55" s="118" t="s">
        <v>484</v>
      </c>
      <c r="EF55" s="119" t="s">
        <v>484</v>
      </c>
      <c r="EG55" s="141"/>
      <c r="EH55" s="141"/>
      <c r="EI55" s="141"/>
      <c r="EJ55" s="141"/>
      <c r="EK55" s="141"/>
      <c r="EL55" s="141"/>
      <c r="EM55" s="141"/>
      <c r="EN55" s="141"/>
      <c r="EO55" s="141"/>
      <c r="EP55" s="141"/>
      <c r="EQ55" s="141"/>
      <c r="ER55" s="141"/>
      <c r="ES55" s="141"/>
      <c r="ET55" s="141"/>
      <c r="EU55" s="141"/>
      <c r="EV55" s="141"/>
      <c r="EW55" s="141"/>
      <c r="EX55" s="141"/>
      <c r="EY55" s="141"/>
      <c r="EZ55" s="141"/>
      <c r="FA55" s="141"/>
      <c r="FB55" s="141"/>
      <c r="FC55" s="141"/>
      <c r="FD55" s="141"/>
      <c r="FE55" s="141"/>
      <c r="FF55" s="141"/>
      <c r="FG55" s="141"/>
      <c r="FH55" s="141"/>
      <c r="FI55" s="141"/>
      <c r="FJ55" s="141"/>
      <c r="FK55" s="141"/>
      <c r="FL55" s="141"/>
      <c r="FM55" s="141"/>
      <c r="FN55" s="141"/>
      <c r="FO55" s="141"/>
      <c r="FP55" s="141"/>
      <c r="FQ55" s="141"/>
      <c r="FR55" s="141"/>
      <c r="FS55" s="141"/>
      <c r="FT55" s="141"/>
      <c r="FU55" s="141"/>
      <c r="FV55" s="141"/>
      <c r="FW55" s="141"/>
      <c r="FX55" s="141"/>
      <c r="FY55" s="141"/>
      <c r="FZ55" s="141"/>
      <c r="GA55" s="141"/>
      <c r="GB55" s="141"/>
      <c r="GC55" s="141"/>
      <c r="GD55" s="141"/>
      <c r="GE55" s="141"/>
      <c r="GF55" s="141"/>
      <c r="GG55" s="141"/>
      <c r="GH55" s="141"/>
      <c r="GI55" s="141"/>
      <c r="GJ55" s="141"/>
      <c r="GK55" s="141"/>
      <c r="GL55" s="141"/>
      <c r="GM55" s="141"/>
      <c r="GN55" s="141"/>
      <c r="GO55" s="141"/>
      <c r="GP55" s="141"/>
      <c r="GQ55" s="141"/>
      <c r="GR55" s="141"/>
      <c r="GS55" s="141"/>
      <c r="GT55" s="141"/>
      <c r="GU55" s="141"/>
      <c r="GV55" s="141"/>
      <c r="GW55" s="141"/>
      <c r="GX55" s="141"/>
      <c r="GY55" s="141"/>
      <c r="GZ55" s="141"/>
      <c r="HA55" s="141"/>
      <c r="HB55" s="141"/>
      <c r="HC55" s="141"/>
      <c r="HD55" s="141"/>
      <c r="HE55" s="141"/>
      <c r="HF55" s="141"/>
      <c r="HG55" s="141"/>
      <c r="HH55" s="141"/>
      <c r="HI55" s="141"/>
      <c r="HJ55" s="141"/>
      <c r="HK55" s="141"/>
      <c r="HL55" s="141"/>
      <c r="HM55" s="141"/>
      <c r="HN55" s="141"/>
      <c r="HO55" s="141"/>
      <c r="HP55" s="141"/>
      <c r="HQ55" s="141"/>
      <c r="HR55" s="141"/>
      <c r="HS55" s="141"/>
      <c r="HT55" s="141"/>
      <c r="HU55" s="141"/>
    </row>
    <row r="56" spans="1:229" s="111" customFormat="1" ht="43.5" customHeight="1" x14ac:dyDescent="0.75">
      <c r="A56" s="115" t="s">
        <v>272</v>
      </c>
      <c r="B56" s="115" t="s">
        <v>271</v>
      </c>
      <c r="C56" s="115" t="s">
        <v>9</v>
      </c>
      <c r="D56" s="115" t="s">
        <v>398</v>
      </c>
      <c r="E56" s="115" t="s">
        <v>181</v>
      </c>
      <c r="F56" s="117" t="s">
        <v>484</v>
      </c>
      <c r="G56" s="118" t="s">
        <v>378</v>
      </c>
      <c r="H56" s="118" t="s">
        <v>378</v>
      </c>
      <c r="I56" s="118" t="s">
        <v>378</v>
      </c>
      <c r="J56" s="118" t="s">
        <v>484</v>
      </c>
      <c r="K56" s="118" t="s">
        <v>378</v>
      </c>
      <c r="L56" s="118" t="s">
        <v>378</v>
      </c>
      <c r="M56" s="118" t="s">
        <v>378</v>
      </c>
      <c r="N56" s="118" t="s">
        <v>378</v>
      </c>
      <c r="O56" s="118" t="s">
        <v>378</v>
      </c>
      <c r="P56" s="118" t="s">
        <v>378</v>
      </c>
      <c r="Q56" s="118" t="s">
        <v>378</v>
      </c>
      <c r="R56" s="119" t="s">
        <v>484</v>
      </c>
      <c r="S56" s="117" t="s">
        <v>378</v>
      </c>
      <c r="T56" s="118" t="s">
        <v>378</v>
      </c>
      <c r="U56" s="118" t="s">
        <v>378</v>
      </c>
      <c r="V56" s="118" t="s">
        <v>378</v>
      </c>
      <c r="W56" s="119" t="s">
        <v>378</v>
      </c>
      <c r="X56" s="117" t="s">
        <v>378</v>
      </c>
      <c r="Y56" s="118" t="s">
        <v>484</v>
      </c>
      <c r="Z56" s="119" t="s">
        <v>484</v>
      </c>
      <c r="AA56" s="117" t="s">
        <v>378</v>
      </c>
      <c r="AB56" s="118" t="s">
        <v>378</v>
      </c>
      <c r="AC56" s="118" t="s">
        <v>378</v>
      </c>
      <c r="AD56" s="118" t="s">
        <v>378</v>
      </c>
      <c r="AE56" s="118" t="s">
        <v>378</v>
      </c>
      <c r="AF56" s="118" t="s">
        <v>378</v>
      </c>
      <c r="AG56" s="119" t="s">
        <v>378</v>
      </c>
      <c r="AH56" s="117" t="s">
        <v>378</v>
      </c>
      <c r="AI56" s="118" t="s">
        <v>378</v>
      </c>
      <c r="AJ56" s="118" t="s">
        <v>484</v>
      </c>
      <c r="AK56" s="118" t="s">
        <v>378</v>
      </c>
      <c r="AL56" s="118" t="s">
        <v>378</v>
      </c>
      <c r="AM56" s="118" t="s">
        <v>378</v>
      </c>
      <c r="AN56" s="118" t="s">
        <v>378</v>
      </c>
      <c r="AO56" s="118" t="s">
        <v>378</v>
      </c>
      <c r="AP56" s="119" t="s">
        <v>484</v>
      </c>
      <c r="AQ56" s="117" t="s">
        <v>378</v>
      </c>
      <c r="AR56" s="118" t="s">
        <v>378</v>
      </c>
      <c r="AS56" s="118" t="s">
        <v>378</v>
      </c>
      <c r="AT56" s="118" t="s">
        <v>378</v>
      </c>
      <c r="AU56" s="118" t="s">
        <v>484</v>
      </c>
      <c r="AV56" s="118" t="s">
        <v>378</v>
      </c>
      <c r="AW56" s="117" t="s">
        <v>378</v>
      </c>
      <c r="AX56" s="119" t="s">
        <v>484</v>
      </c>
      <c r="AY56" s="117" t="s">
        <v>378</v>
      </c>
      <c r="AZ56" s="118" t="s">
        <v>378</v>
      </c>
      <c r="BA56" s="118" t="s">
        <v>378</v>
      </c>
      <c r="BB56" s="118" t="s">
        <v>484</v>
      </c>
      <c r="BC56" s="119" t="s">
        <v>484</v>
      </c>
      <c r="BD56" s="118" t="s">
        <v>378</v>
      </c>
      <c r="BE56" s="118" t="s">
        <v>378</v>
      </c>
      <c r="BF56" s="118" t="s">
        <v>378</v>
      </c>
      <c r="BG56" s="118" t="s">
        <v>378</v>
      </c>
      <c r="BH56" s="118" t="s">
        <v>378</v>
      </c>
      <c r="BI56" s="118" t="s">
        <v>378</v>
      </c>
      <c r="BJ56" s="117" t="s">
        <v>484</v>
      </c>
      <c r="BK56" s="118" t="s">
        <v>378</v>
      </c>
      <c r="BL56" s="118" t="s">
        <v>378</v>
      </c>
      <c r="BM56" s="118" t="s">
        <v>378</v>
      </c>
      <c r="BN56" s="118" t="s">
        <v>484</v>
      </c>
      <c r="BO56" s="118" t="s">
        <v>378</v>
      </c>
      <c r="BP56" s="117" t="s">
        <v>378</v>
      </c>
      <c r="BQ56" s="118" t="s">
        <v>378</v>
      </c>
      <c r="BR56" s="118" t="s">
        <v>378</v>
      </c>
      <c r="BS56" s="118" t="s">
        <v>378</v>
      </c>
      <c r="BT56" s="118" t="s">
        <v>378</v>
      </c>
      <c r="BU56" s="118" t="s">
        <v>378</v>
      </c>
      <c r="BV56" s="118" t="s">
        <v>378</v>
      </c>
      <c r="BW56" s="118" t="s">
        <v>378</v>
      </c>
      <c r="BX56" s="118" t="s">
        <v>378</v>
      </c>
      <c r="BY56" s="118" t="s">
        <v>484</v>
      </c>
      <c r="BZ56" s="118" t="s">
        <v>378</v>
      </c>
      <c r="CA56" s="119" t="s">
        <v>378</v>
      </c>
      <c r="CB56" s="118" t="s">
        <v>378</v>
      </c>
      <c r="CC56" s="118" t="s">
        <v>378</v>
      </c>
      <c r="CD56" s="118" t="s">
        <v>378</v>
      </c>
      <c r="CE56" s="118" t="s">
        <v>378</v>
      </c>
      <c r="CF56" s="119" t="s">
        <v>484</v>
      </c>
      <c r="CG56" s="117" t="s">
        <v>484</v>
      </c>
      <c r="CH56" s="118" t="s">
        <v>378</v>
      </c>
      <c r="CI56" s="118" t="s">
        <v>378</v>
      </c>
      <c r="CJ56" s="118" t="s">
        <v>378</v>
      </c>
      <c r="CK56" s="118" t="s">
        <v>378</v>
      </c>
      <c r="CL56" s="118" t="s">
        <v>378</v>
      </c>
      <c r="CM56" s="119" t="s">
        <v>378</v>
      </c>
      <c r="CN56" s="117" t="s">
        <v>378</v>
      </c>
      <c r="CO56" s="118" t="s">
        <v>378</v>
      </c>
      <c r="CP56" s="118" t="s">
        <v>378</v>
      </c>
      <c r="CQ56" s="118" t="s">
        <v>484</v>
      </c>
      <c r="CR56" s="118" t="s">
        <v>378</v>
      </c>
      <c r="CS56" s="118" t="s">
        <v>378</v>
      </c>
      <c r="CT56" s="118" t="s">
        <v>378</v>
      </c>
      <c r="CU56" s="118" t="s">
        <v>378</v>
      </c>
      <c r="CV56" s="118" t="s">
        <v>378</v>
      </c>
      <c r="CW56" s="119" t="s">
        <v>484</v>
      </c>
      <c r="CX56" s="117" t="s">
        <v>378</v>
      </c>
      <c r="CY56" s="118" t="s">
        <v>378</v>
      </c>
      <c r="CZ56" s="118" t="s">
        <v>378</v>
      </c>
      <c r="DA56" s="118" t="s">
        <v>378</v>
      </c>
      <c r="DB56" s="118" t="s">
        <v>484</v>
      </c>
      <c r="DC56" s="119" t="s">
        <v>378</v>
      </c>
      <c r="DD56" s="117" t="s">
        <v>378</v>
      </c>
      <c r="DE56" s="118" t="s">
        <v>484</v>
      </c>
      <c r="DF56" s="119" t="s">
        <v>378</v>
      </c>
      <c r="DG56" s="117" t="s">
        <v>378</v>
      </c>
      <c r="DH56" s="118" t="s">
        <v>378</v>
      </c>
      <c r="DI56" s="118" t="s">
        <v>378</v>
      </c>
      <c r="DJ56" s="119" t="s">
        <v>484</v>
      </c>
      <c r="DK56" s="117" t="s">
        <v>484</v>
      </c>
      <c r="DL56" s="118" t="s">
        <v>378</v>
      </c>
      <c r="DM56" s="118" t="s">
        <v>378</v>
      </c>
      <c r="DN56" s="118" t="s">
        <v>378</v>
      </c>
      <c r="DO56" s="119" t="s">
        <v>378</v>
      </c>
      <c r="DP56" s="117" t="s">
        <v>378</v>
      </c>
      <c r="DQ56" s="118" t="s">
        <v>378</v>
      </c>
      <c r="DR56" s="118" t="s">
        <v>378</v>
      </c>
      <c r="DS56" s="118" t="s">
        <v>378</v>
      </c>
      <c r="DT56" s="118" t="s">
        <v>378</v>
      </c>
      <c r="DU56" s="118" t="s">
        <v>378</v>
      </c>
      <c r="DV56" s="118" t="s">
        <v>378</v>
      </c>
      <c r="DW56" s="119" t="s">
        <v>378</v>
      </c>
      <c r="DX56" s="117" t="s">
        <v>378</v>
      </c>
      <c r="DY56" s="118" t="s">
        <v>378</v>
      </c>
      <c r="DZ56" s="118" t="s">
        <v>378</v>
      </c>
      <c r="EA56" s="118" t="s">
        <v>378</v>
      </c>
      <c r="EB56" s="119" t="s">
        <v>484</v>
      </c>
      <c r="EC56" s="134" t="s">
        <v>527</v>
      </c>
      <c r="ED56" s="118" t="s">
        <v>484</v>
      </c>
      <c r="EE56" s="118" t="s">
        <v>484</v>
      </c>
      <c r="EF56" s="135" t="s">
        <v>527</v>
      </c>
      <c r="EG56" s="141"/>
      <c r="EH56" s="141"/>
      <c r="EI56" s="141"/>
      <c r="EJ56" s="141"/>
      <c r="EK56" s="141"/>
      <c r="EL56" s="141"/>
      <c r="EM56" s="141"/>
      <c r="EN56" s="141"/>
      <c r="EO56" s="141"/>
      <c r="EP56" s="141"/>
      <c r="EQ56" s="141"/>
      <c r="ER56" s="141"/>
      <c r="ES56" s="141"/>
      <c r="ET56" s="141"/>
      <c r="EU56" s="141"/>
      <c r="EV56" s="141"/>
      <c r="EW56" s="141"/>
      <c r="EX56" s="141"/>
      <c r="EY56" s="141"/>
      <c r="EZ56" s="141"/>
      <c r="FA56" s="141"/>
      <c r="FB56" s="141"/>
      <c r="FC56" s="141"/>
      <c r="FD56" s="141"/>
      <c r="FE56" s="141"/>
      <c r="FF56" s="141"/>
      <c r="FG56" s="141"/>
      <c r="FH56" s="141"/>
      <c r="FI56" s="141"/>
      <c r="FJ56" s="141"/>
      <c r="FK56" s="141"/>
      <c r="FL56" s="141"/>
      <c r="FM56" s="141"/>
      <c r="FN56" s="141"/>
      <c r="FO56" s="141"/>
      <c r="FP56" s="141"/>
      <c r="FQ56" s="141"/>
      <c r="FR56" s="141"/>
      <c r="FS56" s="141"/>
      <c r="FT56" s="141"/>
      <c r="FU56" s="141"/>
      <c r="FV56" s="141"/>
      <c r="FW56" s="141"/>
      <c r="FX56" s="141"/>
      <c r="FY56" s="141"/>
      <c r="FZ56" s="141"/>
      <c r="GA56" s="141"/>
      <c r="GB56" s="141"/>
      <c r="GC56" s="141"/>
      <c r="GD56" s="141"/>
      <c r="GE56" s="141"/>
      <c r="GF56" s="141"/>
      <c r="GG56" s="141"/>
      <c r="GH56" s="141"/>
      <c r="GI56" s="141"/>
      <c r="GJ56" s="141"/>
      <c r="GK56" s="141"/>
      <c r="GL56" s="141"/>
      <c r="GM56" s="141"/>
      <c r="GN56" s="141"/>
      <c r="GO56" s="141"/>
      <c r="GP56" s="141"/>
      <c r="GQ56" s="141"/>
      <c r="GR56" s="141"/>
      <c r="GS56" s="141"/>
      <c r="GT56" s="141"/>
      <c r="GU56" s="141"/>
      <c r="GV56" s="141"/>
      <c r="GW56" s="141"/>
      <c r="GX56" s="141"/>
      <c r="GY56" s="141"/>
      <c r="GZ56" s="141"/>
      <c r="HA56" s="141"/>
      <c r="HB56" s="141"/>
      <c r="HC56" s="141"/>
      <c r="HD56" s="141"/>
      <c r="HE56" s="141"/>
      <c r="HF56" s="141"/>
      <c r="HG56" s="141"/>
      <c r="HH56" s="141"/>
      <c r="HI56" s="141"/>
      <c r="HJ56" s="141"/>
      <c r="HK56" s="141"/>
      <c r="HL56" s="141"/>
      <c r="HM56" s="141"/>
      <c r="HN56" s="141"/>
      <c r="HO56" s="141"/>
      <c r="HP56" s="141"/>
      <c r="HQ56" s="141"/>
      <c r="HR56" s="141"/>
      <c r="HS56" s="141"/>
      <c r="HT56" s="141"/>
      <c r="HU56" s="141"/>
    </row>
    <row r="57" spans="1:229" s="111" customFormat="1" ht="43.5" customHeight="1" x14ac:dyDescent="0.75">
      <c r="A57" s="115" t="s">
        <v>274</v>
      </c>
      <c r="B57" s="115" t="s">
        <v>273</v>
      </c>
      <c r="C57" s="115" t="s">
        <v>9</v>
      </c>
      <c r="D57" s="115" t="s">
        <v>398</v>
      </c>
      <c r="E57" s="115" t="s">
        <v>181</v>
      </c>
      <c r="F57" s="117" t="s">
        <v>484</v>
      </c>
      <c r="G57" s="118" t="s">
        <v>378</v>
      </c>
      <c r="H57" s="118" t="s">
        <v>378</v>
      </c>
      <c r="I57" s="118" t="s">
        <v>378</v>
      </c>
      <c r="J57" s="118" t="s">
        <v>484</v>
      </c>
      <c r="K57" s="118" t="s">
        <v>378</v>
      </c>
      <c r="L57" s="118" t="s">
        <v>378</v>
      </c>
      <c r="M57" s="118" t="s">
        <v>378</v>
      </c>
      <c r="N57" s="118" t="s">
        <v>378</v>
      </c>
      <c r="O57" s="118" t="s">
        <v>378</v>
      </c>
      <c r="P57" s="118" t="s">
        <v>378</v>
      </c>
      <c r="Q57" s="118" t="s">
        <v>378</v>
      </c>
      <c r="R57" s="119" t="s">
        <v>484</v>
      </c>
      <c r="S57" s="117" t="s">
        <v>378</v>
      </c>
      <c r="T57" s="118" t="s">
        <v>378</v>
      </c>
      <c r="U57" s="118" t="s">
        <v>378</v>
      </c>
      <c r="V57" s="118" t="s">
        <v>378</v>
      </c>
      <c r="W57" s="119" t="s">
        <v>378</v>
      </c>
      <c r="X57" s="117" t="s">
        <v>378</v>
      </c>
      <c r="Y57" s="118" t="s">
        <v>484</v>
      </c>
      <c r="Z57" s="119" t="s">
        <v>484</v>
      </c>
      <c r="AA57" s="117" t="s">
        <v>378</v>
      </c>
      <c r="AB57" s="118" t="s">
        <v>378</v>
      </c>
      <c r="AC57" s="118" t="s">
        <v>378</v>
      </c>
      <c r="AD57" s="118" t="s">
        <v>378</v>
      </c>
      <c r="AE57" s="118" t="s">
        <v>378</v>
      </c>
      <c r="AF57" s="118" t="s">
        <v>378</v>
      </c>
      <c r="AG57" s="119" t="s">
        <v>378</v>
      </c>
      <c r="AH57" s="117" t="s">
        <v>378</v>
      </c>
      <c r="AI57" s="118" t="s">
        <v>378</v>
      </c>
      <c r="AJ57" s="118" t="s">
        <v>484</v>
      </c>
      <c r="AK57" s="118" t="s">
        <v>378</v>
      </c>
      <c r="AL57" s="118" t="s">
        <v>378</v>
      </c>
      <c r="AM57" s="118" t="s">
        <v>378</v>
      </c>
      <c r="AN57" s="118" t="s">
        <v>378</v>
      </c>
      <c r="AO57" s="118" t="s">
        <v>378</v>
      </c>
      <c r="AP57" s="119" t="s">
        <v>484</v>
      </c>
      <c r="AQ57" s="117" t="s">
        <v>378</v>
      </c>
      <c r="AR57" s="118" t="s">
        <v>378</v>
      </c>
      <c r="AS57" s="118" t="s">
        <v>378</v>
      </c>
      <c r="AT57" s="118" t="s">
        <v>378</v>
      </c>
      <c r="AU57" s="118" t="s">
        <v>484</v>
      </c>
      <c r="AV57" s="118" t="s">
        <v>378</v>
      </c>
      <c r="AW57" s="117" t="s">
        <v>378</v>
      </c>
      <c r="AX57" s="119" t="s">
        <v>484</v>
      </c>
      <c r="AY57" s="117" t="s">
        <v>378</v>
      </c>
      <c r="AZ57" s="118" t="s">
        <v>378</v>
      </c>
      <c r="BA57" s="118" t="s">
        <v>378</v>
      </c>
      <c r="BB57" s="118" t="s">
        <v>484</v>
      </c>
      <c r="BC57" s="119" t="s">
        <v>484</v>
      </c>
      <c r="BD57" s="118" t="s">
        <v>378</v>
      </c>
      <c r="BE57" s="118" t="s">
        <v>378</v>
      </c>
      <c r="BF57" s="118" t="s">
        <v>378</v>
      </c>
      <c r="BG57" s="118" t="s">
        <v>378</v>
      </c>
      <c r="BH57" s="118" t="s">
        <v>378</v>
      </c>
      <c r="BI57" s="118" t="s">
        <v>378</v>
      </c>
      <c r="BJ57" s="117" t="s">
        <v>484</v>
      </c>
      <c r="BK57" s="118" t="s">
        <v>378</v>
      </c>
      <c r="BL57" s="118" t="s">
        <v>378</v>
      </c>
      <c r="BM57" s="118" t="s">
        <v>378</v>
      </c>
      <c r="BN57" s="118" t="s">
        <v>484</v>
      </c>
      <c r="BO57" s="118" t="s">
        <v>378</v>
      </c>
      <c r="BP57" s="117" t="s">
        <v>378</v>
      </c>
      <c r="BQ57" s="118" t="s">
        <v>378</v>
      </c>
      <c r="BR57" s="118" t="s">
        <v>378</v>
      </c>
      <c r="BS57" s="118" t="s">
        <v>378</v>
      </c>
      <c r="BT57" s="118" t="s">
        <v>378</v>
      </c>
      <c r="BU57" s="118" t="s">
        <v>378</v>
      </c>
      <c r="BV57" s="118" t="s">
        <v>378</v>
      </c>
      <c r="BW57" s="118" t="s">
        <v>378</v>
      </c>
      <c r="BX57" s="118" t="s">
        <v>378</v>
      </c>
      <c r="BY57" s="118" t="s">
        <v>484</v>
      </c>
      <c r="BZ57" s="118" t="s">
        <v>378</v>
      </c>
      <c r="CA57" s="119" t="s">
        <v>378</v>
      </c>
      <c r="CB57" s="118" t="s">
        <v>378</v>
      </c>
      <c r="CC57" s="118" t="s">
        <v>378</v>
      </c>
      <c r="CD57" s="118" t="s">
        <v>378</v>
      </c>
      <c r="CE57" s="118" t="s">
        <v>378</v>
      </c>
      <c r="CF57" s="119" t="s">
        <v>484</v>
      </c>
      <c r="CG57" s="117" t="s">
        <v>484</v>
      </c>
      <c r="CH57" s="118" t="s">
        <v>378</v>
      </c>
      <c r="CI57" s="118" t="s">
        <v>378</v>
      </c>
      <c r="CJ57" s="118" t="s">
        <v>378</v>
      </c>
      <c r="CK57" s="118" t="s">
        <v>378</v>
      </c>
      <c r="CL57" s="118" t="s">
        <v>378</v>
      </c>
      <c r="CM57" s="119" t="s">
        <v>378</v>
      </c>
      <c r="CN57" s="117" t="s">
        <v>378</v>
      </c>
      <c r="CO57" s="118" t="s">
        <v>378</v>
      </c>
      <c r="CP57" s="118" t="s">
        <v>378</v>
      </c>
      <c r="CQ57" s="118" t="s">
        <v>484</v>
      </c>
      <c r="CR57" s="118" t="s">
        <v>378</v>
      </c>
      <c r="CS57" s="118" t="s">
        <v>378</v>
      </c>
      <c r="CT57" s="118" t="s">
        <v>378</v>
      </c>
      <c r="CU57" s="118" t="s">
        <v>378</v>
      </c>
      <c r="CV57" s="118" t="s">
        <v>378</v>
      </c>
      <c r="CW57" s="119" t="s">
        <v>484</v>
      </c>
      <c r="CX57" s="117" t="s">
        <v>378</v>
      </c>
      <c r="CY57" s="118" t="s">
        <v>378</v>
      </c>
      <c r="CZ57" s="118" t="s">
        <v>378</v>
      </c>
      <c r="DA57" s="118" t="s">
        <v>378</v>
      </c>
      <c r="DB57" s="118" t="s">
        <v>484</v>
      </c>
      <c r="DC57" s="119" t="s">
        <v>378</v>
      </c>
      <c r="DD57" s="117" t="s">
        <v>378</v>
      </c>
      <c r="DE57" s="118" t="s">
        <v>484</v>
      </c>
      <c r="DF57" s="119" t="s">
        <v>378</v>
      </c>
      <c r="DG57" s="117" t="s">
        <v>378</v>
      </c>
      <c r="DH57" s="118" t="s">
        <v>378</v>
      </c>
      <c r="DI57" s="118" t="s">
        <v>378</v>
      </c>
      <c r="DJ57" s="119" t="s">
        <v>484</v>
      </c>
      <c r="DK57" s="117" t="s">
        <v>484</v>
      </c>
      <c r="DL57" s="118" t="s">
        <v>378</v>
      </c>
      <c r="DM57" s="118" t="s">
        <v>378</v>
      </c>
      <c r="DN57" s="118" t="s">
        <v>378</v>
      </c>
      <c r="DO57" s="119" t="s">
        <v>378</v>
      </c>
      <c r="DP57" s="117" t="s">
        <v>378</v>
      </c>
      <c r="DQ57" s="118" t="s">
        <v>378</v>
      </c>
      <c r="DR57" s="118" t="s">
        <v>378</v>
      </c>
      <c r="DS57" s="118" t="s">
        <v>378</v>
      </c>
      <c r="DT57" s="118" t="s">
        <v>378</v>
      </c>
      <c r="DU57" s="118" t="s">
        <v>378</v>
      </c>
      <c r="DV57" s="118" t="s">
        <v>378</v>
      </c>
      <c r="DW57" s="119" t="s">
        <v>378</v>
      </c>
      <c r="DX57" s="117" t="s">
        <v>378</v>
      </c>
      <c r="DY57" s="118" t="s">
        <v>378</v>
      </c>
      <c r="DZ57" s="118" t="s">
        <v>378</v>
      </c>
      <c r="EA57" s="118" t="s">
        <v>378</v>
      </c>
      <c r="EB57" s="119" t="s">
        <v>484</v>
      </c>
      <c r="EC57" s="134" t="s">
        <v>527</v>
      </c>
      <c r="ED57" s="118" t="s">
        <v>484</v>
      </c>
      <c r="EE57" s="118" t="s">
        <v>484</v>
      </c>
      <c r="EF57" s="135" t="s">
        <v>527</v>
      </c>
      <c r="EG57" s="141"/>
      <c r="EH57" s="141"/>
      <c r="EI57" s="141"/>
      <c r="EJ57" s="141"/>
      <c r="EK57" s="141"/>
      <c r="EL57" s="141"/>
      <c r="EM57" s="141"/>
      <c r="EN57" s="141"/>
      <c r="EO57" s="141"/>
      <c r="EP57" s="141"/>
      <c r="EQ57" s="141"/>
      <c r="ER57" s="141"/>
      <c r="ES57" s="141"/>
      <c r="ET57" s="141"/>
      <c r="EU57" s="141"/>
      <c r="EV57" s="141"/>
      <c r="EW57" s="141"/>
      <c r="EX57" s="141"/>
      <c r="EY57" s="141"/>
      <c r="EZ57" s="141"/>
      <c r="FA57" s="141"/>
      <c r="FB57" s="141"/>
      <c r="FC57" s="141"/>
      <c r="FD57" s="141"/>
      <c r="FE57" s="141"/>
      <c r="FF57" s="141"/>
      <c r="FG57" s="141"/>
      <c r="FH57" s="141"/>
      <c r="FI57" s="141"/>
      <c r="FJ57" s="141"/>
      <c r="FK57" s="141"/>
      <c r="FL57" s="141"/>
      <c r="FM57" s="141"/>
      <c r="FN57" s="141"/>
      <c r="FO57" s="141"/>
      <c r="FP57" s="141"/>
      <c r="FQ57" s="141"/>
      <c r="FR57" s="141"/>
      <c r="FS57" s="141"/>
      <c r="FT57" s="141"/>
      <c r="FU57" s="141"/>
      <c r="FV57" s="141"/>
      <c r="FW57" s="141"/>
      <c r="FX57" s="141"/>
      <c r="FY57" s="141"/>
      <c r="FZ57" s="141"/>
      <c r="GA57" s="141"/>
      <c r="GB57" s="141"/>
      <c r="GC57" s="141"/>
      <c r="GD57" s="141"/>
      <c r="GE57" s="141"/>
      <c r="GF57" s="141"/>
      <c r="GG57" s="141"/>
      <c r="GH57" s="141"/>
      <c r="GI57" s="141"/>
      <c r="GJ57" s="141"/>
      <c r="GK57" s="141"/>
      <c r="GL57" s="141"/>
      <c r="GM57" s="141"/>
      <c r="GN57" s="141"/>
      <c r="GO57" s="141"/>
      <c r="GP57" s="141"/>
      <c r="GQ57" s="141"/>
      <c r="GR57" s="141"/>
      <c r="GS57" s="141"/>
      <c r="GT57" s="141"/>
      <c r="GU57" s="141"/>
      <c r="GV57" s="141"/>
      <c r="GW57" s="141"/>
      <c r="GX57" s="141"/>
      <c r="GY57" s="141"/>
      <c r="GZ57" s="141"/>
      <c r="HA57" s="141"/>
      <c r="HB57" s="141"/>
      <c r="HC57" s="141"/>
      <c r="HD57" s="141"/>
      <c r="HE57" s="141"/>
      <c r="HF57" s="141"/>
      <c r="HG57" s="141"/>
      <c r="HH57" s="141"/>
      <c r="HI57" s="141"/>
      <c r="HJ57" s="141"/>
      <c r="HK57" s="141"/>
      <c r="HL57" s="141"/>
      <c r="HM57" s="141"/>
      <c r="HN57" s="141"/>
      <c r="HO57" s="141"/>
      <c r="HP57" s="141"/>
      <c r="HQ57" s="141"/>
      <c r="HR57" s="141"/>
      <c r="HS57" s="141"/>
      <c r="HT57" s="141"/>
      <c r="HU57" s="141"/>
    </row>
    <row r="58" spans="1:229" s="111" customFormat="1" ht="43.5" customHeight="1" x14ac:dyDescent="0.75">
      <c r="A58" s="115" t="s">
        <v>276</v>
      </c>
      <c r="B58" s="115" t="s">
        <v>275</v>
      </c>
      <c r="C58" s="115" t="s">
        <v>9</v>
      </c>
      <c r="D58" s="115" t="s">
        <v>398</v>
      </c>
      <c r="E58" s="115" t="s">
        <v>181</v>
      </c>
      <c r="F58" s="117" t="s">
        <v>484</v>
      </c>
      <c r="G58" s="118" t="s">
        <v>378</v>
      </c>
      <c r="H58" s="118" t="s">
        <v>378</v>
      </c>
      <c r="I58" s="118" t="s">
        <v>378</v>
      </c>
      <c r="J58" s="118" t="s">
        <v>484</v>
      </c>
      <c r="K58" s="118" t="s">
        <v>378</v>
      </c>
      <c r="L58" s="118" t="s">
        <v>378</v>
      </c>
      <c r="M58" s="118" t="s">
        <v>378</v>
      </c>
      <c r="N58" s="118" t="s">
        <v>378</v>
      </c>
      <c r="O58" s="118" t="s">
        <v>378</v>
      </c>
      <c r="P58" s="118" t="s">
        <v>378</v>
      </c>
      <c r="Q58" s="118" t="s">
        <v>378</v>
      </c>
      <c r="R58" s="119" t="s">
        <v>484</v>
      </c>
      <c r="S58" s="117" t="s">
        <v>378</v>
      </c>
      <c r="T58" s="118" t="s">
        <v>378</v>
      </c>
      <c r="U58" s="118" t="s">
        <v>378</v>
      </c>
      <c r="V58" s="118" t="s">
        <v>378</v>
      </c>
      <c r="W58" s="119" t="s">
        <v>378</v>
      </c>
      <c r="X58" s="117" t="s">
        <v>378</v>
      </c>
      <c r="Y58" s="118" t="s">
        <v>484</v>
      </c>
      <c r="Z58" s="119" t="s">
        <v>484</v>
      </c>
      <c r="AA58" s="117" t="s">
        <v>378</v>
      </c>
      <c r="AB58" s="118" t="s">
        <v>378</v>
      </c>
      <c r="AC58" s="118" t="s">
        <v>378</v>
      </c>
      <c r="AD58" s="118" t="s">
        <v>378</v>
      </c>
      <c r="AE58" s="118" t="s">
        <v>378</v>
      </c>
      <c r="AF58" s="118" t="s">
        <v>378</v>
      </c>
      <c r="AG58" s="119" t="s">
        <v>378</v>
      </c>
      <c r="AH58" s="117" t="s">
        <v>378</v>
      </c>
      <c r="AI58" s="118" t="s">
        <v>378</v>
      </c>
      <c r="AJ58" s="118" t="s">
        <v>484</v>
      </c>
      <c r="AK58" s="118" t="s">
        <v>378</v>
      </c>
      <c r="AL58" s="118" t="s">
        <v>378</v>
      </c>
      <c r="AM58" s="118" t="s">
        <v>378</v>
      </c>
      <c r="AN58" s="118" t="s">
        <v>378</v>
      </c>
      <c r="AO58" s="118" t="s">
        <v>378</v>
      </c>
      <c r="AP58" s="119" t="s">
        <v>484</v>
      </c>
      <c r="AQ58" s="117" t="s">
        <v>378</v>
      </c>
      <c r="AR58" s="118" t="s">
        <v>378</v>
      </c>
      <c r="AS58" s="118" t="s">
        <v>378</v>
      </c>
      <c r="AT58" s="118" t="s">
        <v>378</v>
      </c>
      <c r="AU58" s="118" t="s">
        <v>484</v>
      </c>
      <c r="AV58" s="118" t="s">
        <v>378</v>
      </c>
      <c r="AW58" s="117" t="s">
        <v>378</v>
      </c>
      <c r="AX58" s="119" t="s">
        <v>484</v>
      </c>
      <c r="AY58" s="117" t="s">
        <v>378</v>
      </c>
      <c r="AZ58" s="118" t="s">
        <v>378</v>
      </c>
      <c r="BA58" s="118" t="s">
        <v>378</v>
      </c>
      <c r="BB58" s="118" t="s">
        <v>484</v>
      </c>
      <c r="BC58" s="119" t="s">
        <v>484</v>
      </c>
      <c r="BD58" s="118" t="s">
        <v>378</v>
      </c>
      <c r="BE58" s="118" t="s">
        <v>378</v>
      </c>
      <c r="BF58" s="118" t="s">
        <v>378</v>
      </c>
      <c r="BG58" s="118" t="s">
        <v>378</v>
      </c>
      <c r="BH58" s="118" t="s">
        <v>378</v>
      </c>
      <c r="BI58" s="118" t="s">
        <v>378</v>
      </c>
      <c r="BJ58" s="117" t="s">
        <v>484</v>
      </c>
      <c r="BK58" s="118" t="s">
        <v>378</v>
      </c>
      <c r="BL58" s="118" t="s">
        <v>378</v>
      </c>
      <c r="BM58" s="118" t="s">
        <v>378</v>
      </c>
      <c r="BN58" s="118" t="s">
        <v>484</v>
      </c>
      <c r="BO58" s="118" t="s">
        <v>378</v>
      </c>
      <c r="BP58" s="117" t="s">
        <v>378</v>
      </c>
      <c r="BQ58" s="118" t="s">
        <v>378</v>
      </c>
      <c r="BR58" s="118" t="s">
        <v>378</v>
      </c>
      <c r="BS58" s="118" t="s">
        <v>378</v>
      </c>
      <c r="BT58" s="118" t="s">
        <v>378</v>
      </c>
      <c r="BU58" s="118" t="s">
        <v>378</v>
      </c>
      <c r="BV58" s="118" t="s">
        <v>378</v>
      </c>
      <c r="BW58" s="118" t="s">
        <v>378</v>
      </c>
      <c r="BX58" s="118" t="s">
        <v>378</v>
      </c>
      <c r="BY58" s="118" t="s">
        <v>484</v>
      </c>
      <c r="BZ58" s="118" t="s">
        <v>378</v>
      </c>
      <c r="CA58" s="119" t="s">
        <v>378</v>
      </c>
      <c r="CB58" s="118" t="s">
        <v>378</v>
      </c>
      <c r="CC58" s="118" t="s">
        <v>378</v>
      </c>
      <c r="CD58" s="118" t="s">
        <v>378</v>
      </c>
      <c r="CE58" s="118" t="s">
        <v>378</v>
      </c>
      <c r="CF58" s="119" t="s">
        <v>484</v>
      </c>
      <c r="CG58" s="117" t="s">
        <v>484</v>
      </c>
      <c r="CH58" s="118" t="s">
        <v>378</v>
      </c>
      <c r="CI58" s="118" t="s">
        <v>378</v>
      </c>
      <c r="CJ58" s="118" t="s">
        <v>378</v>
      </c>
      <c r="CK58" s="118" t="s">
        <v>378</v>
      </c>
      <c r="CL58" s="118" t="s">
        <v>378</v>
      </c>
      <c r="CM58" s="119" t="s">
        <v>378</v>
      </c>
      <c r="CN58" s="117" t="s">
        <v>378</v>
      </c>
      <c r="CO58" s="118" t="s">
        <v>378</v>
      </c>
      <c r="CP58" s="118" t="s">
        <v>378</v>
      </c>
      <c r="CQ58" s="118" t="s">
        <v>484</v>
      </c>
      <c r="CR58" s="118" t="s">
        <v>378</v>
      </c>
      <c r="CS58" s="118" t="s">
        <v>378</v>
      </c>
      <c r="CT58" s="118" t="s">
        <v>378</v>
      </c>
      <c r="CU58" s="118" t="s">
        <v>378</v>
      </c>
      <c r="CV58" s="118" t="s">
        <v>378</v>
      </c>
      <c r="CW58" s="119" t="s">
        <v>484</v>
      </c>
      <c r="CX58" s="117" t="s">
        <v>378</v>
      </c>
      <c r="CY58" s="118" t="s">
        <v>378</v>
      </c>
      <c r="CZ58" s="118" t="s">
        <v>378</v>
      </c>
      <c r="DA58" s="118" t="s">
        <v>378</v>
      </c>
      <c r="DB58" s="118" t="s">
        <v>484</v>
      </c>
      <c r="DC58" s="119" t="s">
        <v>378</v>
      </c>
      <c r="DD58" s="117" t="s">
        <v>378</v>
      </c>
      <c r="DE58" s="118" t="s">
        <v>484</v>
      </c>
      <c r="DF58" s="119" t="s">
        <v>378</v>
      </c>
      <c r="DG58" s="117" t="s">
        <v>378</v>
      </c>
      <c r="DH58" s="118" t="s">
        <v>378</v>
      </c>
      <c r="DI58" s="118" t="s">
        <v>378</v>
      </c>
      <c r="DJ58" s="119" t="s">
        <v>484</v>
      </c>
      <c r="DK58" s="117" t="s">
        <v>484</v>
      </c>
      <c r="DL58" s="118" t="s">
        <v>378</v>
      </c>
      <c r="DM58" s="118" t="s">
        <v>378</v>
      </c>
      <c r="DN58" s="118" t="s">
        <v>378</v>
      </c>
      <c r="DO58" s="119" t="s">
        <v>378</v>
      </c>
      <c r="DP58" s="117" t="s">
        <v>378</v>
      </c>
      <c r="DQ58" s="118" t="s">
        <v>378</v>
      </c>
      <c r="DR58" s="118" t="s">
        <v>378</v>
      </c>
      <c r="DS58" s="118" t="s">
        <v>378</v>
      </c>
      <c r="DT58" s="118" t="s">
        <v>378</v>
      </c>
      <c r="DU58" s="118" t="s">
        <v>378</v>
      </c>
      <c r="DV58" s="118" t="s">
        <v>378</v>
      </c>
      <c r="DW58" s="119" t="s">
        <v>378</v>
      </c>
      <c r="DX58" s="117" t="s">
        <v>378</v>
      </c>
      <c r="DY58" s="118" t="s">
        <v>378</v>
      </c>
      <c r="DZ58" s="118" t="s">
        <v>378</v>
      </c>
      <c r="EA58" s="118" t="s">
        <v>378</v>
      </c>
      <c r="EB58" s="119" t="s">
        <v>484</v>
      </c>
      <c r="EC58" s="134" t="s">
        <v>527</v>
      </c>
      <c r="ED58" s="118" t="s">
        <v>484</v>
      </c>
      <c r="EE58" s="118" t="s">
        <v>484</v>
      </c>
      <c r="EF58" s="135" t="s">
        <v>527</v>
      </c>
      <c r="EG58" s="141"/>
      <c r="EH58" s="141"/>
      <c r="EI58" s="141"/>
      <c r="EJ58" s="141"/>
      <c r="EK58" s="141"/>
      <c r="EL58" s="141"/>
      <c r="EM58" s="141"/>
      <c r="EN58" s="141"/>
      <c r="EO58" s="141"/>
      <c r="EP58" s="141"/>
      <c r="EQ58" s="141"/>
      <c r="ER58" s="141"/>
      <c r="ES58" s="141"/>
      <c r="ET58" s="141"/>
      <c r="EU58" s="141"/>
      <c r="EV58" s="141"/>
      <c r="EW58" s="141"/>
      <c r="EX58" s="141"/>
      <c r="EY58" s="141"/>
      <c r="EZ58" s="141"/>
      <c r="FA58" s="141"/>
      <c r="FB58" s="141"/>
      <c r="FC58" s="141"/>
      <c r="FD58" s="141"/>
      <c r="FE58" s="141"/>
      <c r="FF58" s="141"/>
      <c r="FG58" s="141"/>
      <c r="FH58" s="141"/>
      <c r="FI58" s="141"/>
      <c r="FJ58" s="141"/>
      <c r="FK58" s="141"/>
      <c r="FL58" s="141"/>
      <c r="FM58" s="141"/>
      <c r="FN58" s="141"/>
      <c r="FO58" s="141"/>
      <c r="FP58" s="141"/>
      <c r="FQ58" s="141"/>
      <c r="FR58" s="141"/>
      <c r="FS58" s="141"/>
      <c r="FT58" s="141"/>
      <c r="FU58" s="141"/>
      <c r="FV58" s="141"/>
      <c r="FW58" s="141"/>
      <c r="FX58" s="141"/>
      <c r="FY58" s="141"/>
      <c r="FZ58" s="141"/>
      <c r="GA58" s="141"/>
      <c r="GB58" s="141"/>
      <c r="GC58" s="141"/>
      <c r="GD58" s="141"/>
      <c r="GE58" s="141"/>
      <c r="GF58" s="141"/>
      <c r="GG58" s="141"/>
      <c r="GH58" s="141"/>
      <c r="GI58" s="141"/>
      <c r="GJ58" s="141"/>
      <c r="GK58" s="141"/>
      <c r="GL58" s="141"/>
      <c r="GM58" s="141"/>
      <c r="GN58" s="141"/>
      <c r="GO58" s="141"/>
      <c r="GP58" s="141"/>
      <c r="GQ58" s="141"/>
      <c r="GR58" s="141"/>
      <c r="GS58" s="141"/>
      <c r="GT58" s="141"/>
      <c r="GU58" s="141"/>
      <c r="GV58" s="141"/>
      <c r="GW58" s="141"/>
      <c r="GX58" s="141"/>
      <c r="GY58" s="141"/>
      <c r="GZ58" s="141"/>
      <c r="HA58" s="141"/>
      <c r="HB58" s="141"/>
      <c r="HC58" s="141"/>
      <c r="HD58" s="141"/>
      <c r="HE58" s="141"/>
      <c r="HF58" s="141"/>
      <c r="HG58" s="141"/>
      <c r="HH58" s="141"/>
      <c r="HI58" s="141"/>
      <c r="HJ58" s="141"/>
      <c r="HK58" s="141"/>
      <c r="HL58" s="141"/>
      <c r="HM58" s="141"/>
      <c r="HN58" s="141"/>
      <c r="HO58" s="141"/>
      <c r="HP58" s="141"/>
      <c r="HQ58" s="141"/>
      <c r="HR58" s="141"/>
      <c r="HS58" s="141"/>
      <c r="HT58" s="141"/>
      <c r="HU58" s="141"/>
    </row>
    <row r="59" spans="1:229" s="111" customFormat="1" ht="43.5" customHeight="1" x14ac:dyDescent="0.75">
      <c r="A59" s="115" t="s">
        <v>278</v>
      </c>
      <c r="B59" s="115" t="s">
        <v>277</v>
      </c>
      <c r="C59" s="115" t="s">
        <v>9</v>
      </c>
      <c r="D59" s="115" t="s">
        <v>398</v>
      </c>
      <c r="E59" s="115" t="s">
        <v>181</v>
      </c>
      <c r="F59" s="117" t="s">
        <v>484</v>
      </c>
      <c r="G59" s="118" t="s">
        <v>378</v>
      </c>
      <c r="H59" s="118" t="s">
        <v>378</v>
      </c>
      <c r="I59" s="118" t="s">
        <v>378</v>
      </c>
      <c r="J59" s="118" t="s">
        <v>484</v>
      </c>
      <c r="K59" s="118" t="s">
        <v>378</v>
      </c>
      <c r="L59" s="118" t="s">
        <v>378</v>
      </c>
      <c r="M59" s="118" t="s">
        <v>378</v>
      </c>
      <c r="N59" s="118" t="s">
        <v>378</v>
      </c>
      <c r="O59" s="118" t="s">
        <v>378</v>
      </c>
      <c r="P59" s="118" t="s">
        <v>378</v>
      </c>
      <c r="Q59" s="118" t="s">
        <v>378</v>
      </c>
      <c r="R59" s="119" t="s">
        <v>484</v>
      </c>
      <c r="S59" s="117" t="s">
        <v>378</v>
      </c>
      <c r="T59" s="118" t="s">
        <v>378</v>
      </c>
      <c r="U59" s="118" t="s">
        <v>378</v>
      </c>
      <c r="V59" s="118" t="s">
        <v>378</v>
      </c>
      <c r="W59" s="119" t="s">
        <v>378</v>
      </c>
      <c r="X59" s="117" t="s">
        <v>378</v>
      </c>
      <c r="Y59" s="118" t="s">
        <v>484</v>
      </c>
      <c r="Z59" s="119" t="s">
        <v>484</v>
      </c>
      <c r="AA59" s="117" t="s">
        <v>378</v>
      </c>
      <c r="AB59" s="118" t="s">
        <v>378</v>
      </c>
      <c r="AC59" s="118" t="s">
        <v>378</v>
      </c>
      <c r="AD59" s="118" t="s">
        <v>378</v>
      </c>
      <c r="AE59" s="118" t="s">
        <v>378</v>
      </c>
      <c r="AF59" s="118" t="s">
        <v>378</v>
      </c>
      <c r="AG59" s="119" t="s">
        <v>378</v>
      </c>
      <c r="AH59" s="117" t="s">
        <v>378</v>
      </c>
      <c r="AI59" s="118" t="s">
        <v>378</v>
      </c>
      <c r="AJ59" s="118" t="s">
        <v>484</v>
      </c>
      <c r="AK59" s="118" t="s">
        <v>378</v>
      </c>
      <c r="AL59" s="118" t="s">
        <v>378</v>
      </c>
      <c r="AM59" s="118" t="s">
        <v>378</v>
      </c>
      <c r="AN59" s="118" t="s">
        <v>378</v>
      </c>
      <c r="AO59" s="118" t="s">
        <v>378</v>
      </c>
      <c r="AP59" s="119" t="s">
        <v>484</v>
      </c>
      <c r="AQ59" s="117" t="s">
        <v>378</v>
      </c>
      <c r="AR59" s="118" t="s">
        <v>378</v>
      </c>
      <c r="AS59" s="118" t="s">
        <v>378</v>
      </c>
      <c r="AT59" s="118" t="s">
        <v>378</v>
      </c>
      <c r="AU59" s="118" t="s">
        <v>484</v>
      </c>
      <c r="AV59" s="118" t="s">
        <v>378</v>
      </c>
      <c r="AW59" s="117" t="s">
        <v>378</v>
      </c>
      <c r="AX59" s="119" t="s">
        <v>484</v>
      </c>
      <c r="AY59" s="117" t="s">
        <v>378</v>
      </c>
      <c r="AZ59" s="118" t="s">
        <v>378</v>
      </c>
      <c r="BA59" s="118" t="s">
        <v>378</v>
      </c>
      <c r="BB59" s="118" t="s">
        <v>484</v>
      </c>
      <c r="BC59" s="119" t="s">
        <v>484</v>
      </c>
      <c r="BD59" s="118" t="s">
        <v>378</v>
      </c>
      <c r="BE59" s="118" t="s">
        <v>378</v>
      </c>
      <c r="BF59" s="118" t="s">
        <v>378</v>
      </c>
      <c r="BG59" s="118" t="s">
        <v>378</v>
      </c>
      <c r="BH59" s="118" t="s">
        <v>378</v>
      </c>
      <c r="BI59" s="118" t="s">
        <v>378</v>
      </c>
      <c r="BJ59" s="117" t="s">
        <v>484</v>
      </c>
      <c r="BK59" s="118" t="s">
        <v>378</v>
      </c>
      <c r="BL59" s="118" t="s">
        <v>378</v>
      </c>
      <c r="BM59" s="118" t="s">
        <v>378</v>
      </c>
      <c r="BN59" s="118" t="s">
        <v>484</v>
      </c>
      <c r="BO59" s="118" t="s">
        <v>378</v>
      </c>
      <c r="BP59" s="117" t="s">
        <v>378</v>
      </c>
      <c r="BQ59" s="118" t="s">
        <v>378</v>
      </c>
      <c r="BR59" s="118" t="s">
        <v>378</v>
      </c>
      <c r="BS59" s="118" t="s">
        <v>378</v>
      </c>
      <c r="BT59" s="118" t="s">
        <v>378</v>
      </c>
      <c r="BU59" s="118" t="s">
        <v>378</v>
      </c>
      <c r="BV59" s="118" t="s">
        <v>378</v>
      </c>
      <c r="BW59" s="118" t="s">
        <v>378</v>
      </c>
      <c r="BX59" s="118" t="s">
        <v>378</v>
      </c>
      <c r="BY59" s="118" t="s">
        <v>484</v>
      </c>
      <c r="BZ59" s="118" t="s">
        <v>378</v>
      </c>
      <c r="CA59" s="119" t="s">
        <v>378</v>
      </c>
      <c r="CB59" s="118" t="s">
        <v>378</v>
      </c>
      <c r="CC59" s="118" t="s">
        <v>378</v>
      </c>
      <c r="CD59" s="118" t="s">
        <v>378</v>
      </c>
      <c r="CE59" s="118" t="s">
        <v>378</v>
      </c>
      <c r="CF59" s="119" t="s">
        <v>484</v>
      </c>
      <c r="CG59" s="117" t="s">
        <v>484</v>
      </c>
      <c r="CH59" s="118" t="s">
        <v>378</v>
      </c>
      <c r="CI59" s="118" t="s">
        <v>378</v>
      </c>
      <c r="CJ59" s="118" t="s">
        <v>378</v>
      </c>
      <c r="CK59" s="118" t="s">
        <v>378</v>
      </c>
      <c r="CL59" s="118" t="s">
        <v>378</v>
      </c>
      <c r="CM59" s="119" t="s">
        <v>378</v>
      </c>
      <c r="CN59" s="117" t="s">
        <v>378</v>
      </c>
      <c r="CO59" s="118" t="s">
        <v>378</v>
      </c>
      <c r="CP59" s="118" t="s">
        <v>378</v>
      </c>
      <c r="CQ59" s="118" t="s">
        <v>484</v>
      </c>
      <c r="CR59" s="118" t="s">
        <v>378</v>
      </c>
      <c r="CS59" s="118" t="s">
        <v>378</v>
      </c>
      <c r="CT59" s="118" t="s">
        <v>378</v>
      </c>
      <c r="CU59" s="118" t="s">
        <v>378</v>
      </c>
      <c r="CV59" s="118" t="s">
        <v>378</v>
      </c>
      <c r="CW59" s="119" t="s">
        <v>484</v>
      </c>
      <c r="CX59" s="117" t="s">
        <v>378</v>
      </c>
      <c r="CY59" s="118" t="s">
        <v>378</v>
      </c>
      <c r="CZ59" s="118" t="s">
        <v>378</v>
      </c>
      <c r="DA59" s="118" t="s">
        <v>378</v>
      </c>
      <c r="DB59" s="118" t="s">
        <v>484</v>
      </c>
      <c r="DC59" s="119" t="s">
        <v>378</v>
      </c>
      <c r="DD59" s="117" t="s">
        <v>378</v>
      </c>
      <c r="DE59" s="118" t="s">
        <v>484</v>
      </c>
      <c r="DF59" s="119" t="s">
        <v>378</v>
      </c>
      <c r="DG59" s="117" t="s">
        <v>378</v>
      </c>
      <c r="DH59" s="118" t="s">
        <v>378</v>
      </c>
      <c r="DI59" s="118" t="s">
        <v>378</v>
      </c>
      <c r="DJ59" s="119" t="s">
        <v>484</v>
      </c>
      <c r="DK59" s="117" t="s">
        <v>484</v>
      </c>
      <c r="DL59" s="118" t="s">
        <v>378</v>
      </c>
      <c r="DM59" s="118" t="s">
        <v>378</v>
      </c>
      <c r="DN59" s="118" t="s">
        <v>378</v>
      </c>
      <c r="DO59" s="119" t="s">
        <v>378</v>
      </c>
      <c r="DP59" s="117" t="s">
        <v>378</v>
      </c>
      <c r="DQ59" s="118" t="s">
        <v>378</v>
      </c>
      <c r="DR59" s="118" t="s">
        <v>378</v>
      </c>
      <c r="DS59" s="118" t="s">
        <v>378</v>
      </c>
      <c r="DT59" s="118" t="s">
        <v>378</v>
      </c>
      <c r="DU59" s="118" t="s">
        <v>378</v>
      </c>
      <c r="DV59" s="118" t="s">
        <v>378</v>
      </c>
      <c r="DW59" s="119" t="s">
        <v>378</v>
      </c>
      <c r="DX59" s="117" t="s">
        <v>378</v>
      </c>
      <c r="DY59" s="118" t="s">
        <v>378</v>
      </c>
      <c r="DZ59" s="118" t="s">
        <v>378</v>
      </c>
      <c r="EA59" s="118" t="s">
        <v>378</v>
      </c>
      <c r="EB59" s="119" t="s">
        <v>484</v>
      </c>
      <c r="EC59" s="134" t="s">
        <v>527</v>
      </c>
      <c r="ED59" s="118" t="s">
        <v>484</v>
      </c>
      <c r="EE59" s="118" t="s">
        <v>484</v>
      </c>
      <c r="EF59" s="135" t="s">
        <v>527</v>
      </c>
      <c r="EG59" s="141"/>
      <c r="EH59" s="141"/>
      <c r="EI59" s="141"/>
      <c r="EJ59" s="141"/>
      <c r="EK59" s="141"/>
      <c r="EL59" s="141"/>
      <c r="EM59" s="141"/>
      <c r="EN59" s="141"/>
      <c r="EO59" s="141"/>
      <c r="EP59" s="141"/>
      <c r="EQ59" s="141"/>
      <c r="ER59" s="141"/>
      <c r="ES59" s="141"/>
      <c r="ET59" s="141"/>
      <c r="EU59" s="141"/>
      <c r="EV59" s="141"/>
      <c r="EW59" s="141"/>
      <c r="EX59" s="141"/>
      <c r="EY59" s="141"/>
      <c r="EZ59" s="141"/>
      <c r="FA59" s="141"/>
      <c r="FB59" s="141"/>
      <c r="FC59" s="141"/>
      <c r="FD59" s="141"/>
      <c r="FE59" s="141"/>
      <c r="FF59" s="141"/>
      <c r="FG59" s="141"/>
      <c r="FH59" s="141"/>
      <c r="FI59" s="141"/>
      <c r="FJ59" s="141"/>
      <c r="FK59" s="141"/>
      <c r="FL59" s="141"/>
      <c r="FM59" s="141"/>
      <c r="FN59" s="141"/>
      <c r="FO59" s="141"/>
      <c r="FP59" s="141"/>
      <c r="FQ59" s="141"/>
      <c r="FR59" s="141"/>
      <c r="FS59" s="141"/>
      <c r="FT59" s="141"/>
      <c r="FU59" s="141"/>
      <c r="FV59" s="141"/>
      <c r="FW59" s="141"/>
      <c r="FX59" s="141"/>
      <c r="FY59" s="141"/>
      <c r="FZ59" s="141"/>
      <c r="GA59" s="141"/>
      <c r="GB59" s="141"/>
      <c r="GC59" s="141"/>
      <c r="GD59" s="141"/>
      <c r="GE59" s="141"/>
      <c r="GF59" s="141"/>
      <c r="GG59" s="141"/>
      <c r="GH59" s="141"/>
      <c r="GI59" s="141"/>
      <c r="GJ59" s="141"/>
      <c r="GK59" s="141"/>
      <c r="GL59" s="141"/>
      <c r="GM59" s="141"/>
      <c r="GN59" s="141"/>
      <c r="GO59" s="141"/>
      <c r="GP59" s="141"/>
      <c r="GQ59" s="141"/>
      <c r="GR59" s="141"/>
      <c r="GS59" s="141"/>
      <c r="GT59" s="141"/>
      <c r="GU59" s="141"/>
      <c r="GV59" s="141"/>
      <c r="GW59" s="141"/>
      <c r="GX59" s="141"/>
      <c r="GY59" s="141"/>
      <c r="GZ59" s="141"/>
      <c r="HA59" s="141"/>
      <c r="HB59" s="141"/>
      <c r="HC59" s="141"/>
      <c r="HD59" s="141"/>
      <c r="HE59" s="141"/>
      <c r="HF59" s="141"/>
      <c r="HG59" s="141"/>
      <c r="HH59" s="141"/>
      <c r="HI59" s="141"/>
      <c r="HJ59" s="141"/>
      <c r="HK59" s="141"/>
      <c r="HL59" s="141"/>
      <c r="HM59" s="141"/>
      <c r="HN59" s="141"/>
      <c r="HO59" s="141"/>
      <c r="HP59" s="141"/>
      <c r="HQ59" s="141"/>
      <c r="HR59" s="141"/>
      <c r="HS59" s="141"/>
      <c r="HT59" s="141"/>
      <c r="HU59" s="141"/>
    </row>
    <row r="60" spans="1:229" s="111" customFormat="1" ht="43.5" customHeight="1" x14ac:dyDescent="0.75">
      <c r="A60" s="115" t="s">
        <v>280</v>
      </c>
      <c r="B60" s="115" t="s">
        <v>279</v>
      </c>
      <c r="C60" s="115" t="s">
        <v>9</v>
      </c>
      <c r="D60" s="115" t="s">
        <v>398</v>
      </c>
      <c r="E60" s="115" t="s">
        <v>181</v>
      </c>
      <c r="F60" s="117" t="s">
        <v>484</v>
      </c>
      <c r="G60" s="118" t="s">
        <v>378</v>
      </c>
      <c r="H60" s="118" t="s">
        <v>378</v>
      </c>
      <c r="I60" s="118" t="s">
        <v>378</v>
      </c>
      <c r="J60" s="118" t="s">
        <v>484</v>
      </c>
      <c r="K60" s="118" t="s">
        <v>378</v>
      </c>
      <c r="L60" s="118" t="s">
        <v>378</v>
      </c>
      <c r="M60" s="118" t="s">
        <v>378</v>
      </c>
      <c r="N60" s="118" t="s">
        <v>378</v>
      </c>
      <c r="O60" s="118" t="s">
        <v>378</v>
      </c>
      <c r="P60" s="118" t="s">
        <v>378</v>
      </c>
      <c r="Q60" s="118" t="s">
        <v>378</v>
      </c>
      <c r="R60" s="119" t="s">
        <v>484</v>
      </c>
      <c r="S60" s="117" t="s">
        <v>378</v>
      </c>
      <c r="T60" s="118" t="s">
        <v>378</v>
      </c>
      <c r="U60" s="118" t="s">
        <v>378</v>
      </c>
      <c r="V60" s="118" t="s">
        <v>378</v>
      </c>
      <c r="W60" s="119" t="s">
        <v>378</v>
      </c>
      <c r="X60" s="117" t="s">
        <v>378</v>
      </c>
      <c r="Y60" s="118" t="s">
        <v>484</v>
      </c>
      <c r="Z60" s="119" t="s">
        <v>484</v>
      </c>
      <c r="AA60" s="117" t="s">
        <v>378</v>
      </c>
      <c r="AB60" s="118" t="s">
        <v>378</v>
      </c>
      <c r="AC60" s="118" t="s">
        <v>378</v>
      </c>
      <c r="AD60" s="118" t="s">
        <v>378</v>
      </c>
      <c r="AE60" s="118" t="s">
        <v>378</v>
      </c>
      <c r="AF60" s="118" t="s">
        <v>378</v>
      </c>
      <c r="AG60" s="119" t="s">
        <v>378</v>
      </c>
      <c r="AH60" s="117" t="s">
        <v>378</v>
      </c>
      <c r="AI60" s="118" t="s">
        <v>378</v>
      </c>
      <c r="AJ60" s="118" t="s">
        <v>484</v>
      </c>
      <c r="AK60" s="118" t="s">
        <v>378</v>
      </c>
      <c r="AL60" s="118" t="s">
        <v>378</v>
      </c>
      <c r="AM60" s="118" t="s">
        <v>378</v>
      </c>
      <c r="AN60" s="118" t="s">
        <v>378</v>
      </c>
      <c r="AO60" s="118" t="s">
        <v>378</v>
      </c>
      <c r="AP60" s="119" t="s">
        <v>484</v>
      </c>
      <c r="AQ60" s="117" t="s">
        <v>378</v>
      </c>
      <c r="AR60" s="118" t="s">
        <v>378</v>
      </c>
      <c r="AS60" s="118" t="s">
        <v>378</v>
      </c>
      <c r="AT60" s="118" t="s">
        <v>378</v>
      </c>
      <c r="AU60" s="118" t="s">
        <v>484</v>
      </c>
      <c r="AV60" s="118" t="s">
        <v>378</v>
      </c>
      <c r="AW60" s="117" t="s">
        <v>378</v>
      </c>
      <c r="AX60" s="119" t="s">
        <v>484</v>
      </c>
      <c r="AY60" s="117" t="s">
        <v>378</v>
      </c>
      <c r="AZ60" s="118" t="s">
        <v>378</v>
      </c>
      <c r="BA60" s="118" t="s">
        <v>378</v>
      </c>
      <c r="BB60" s="118" t="s">
        <v>484</v>
      </c>
      <c r="BC60" s="119" t="s">
        <v>484</v>
      </c>
      <c r="BD60" s="118" t="s">
        <v>378</v>
      </c>
      <c r="BE60" s="118" t="s">
        <v>378</v>
      </c>
      <c r="BF60" s="118" t="s">
        <v>378</v>
      </c>
      <c r="BG60" s="118" t="s">
        <v>378</v>
      </c>
      <c r="BH60" s="118" t="s">
        <v>378</v>
      </c>
      <c r="BI60" s="118" t="s">
        <v>378</v>
      </c>
      <c r="BJ60" s="117" t="s">
        <v>484</v>
      </c>
      <c r="BK60" s="118" t="s">
        <v>378</v>
      </c>
      <c r="BL60" s="118" t="s">
        <v>378</v>
      </c>
      <c r="BM60" s="118" t="s">
        <v>378</v>
      </c>
      <c r="BN60" s="118" t="s">
        <v>484</v>
      </c>
      <c r="BO60" s="118" t="s">
        <v>378</v>
      </c>
      <c r="BP60" s="117" t="s">
        <v>378</v>
      </c>
      <c r="BQ60" s="118" t="s">
        <v>378</v>
      </c>
      <c r="BR60" s="118" t="s">
        <v>378</v>
      </c>
      <c r="BS60" s="118" t="s">
        <v>378</v>
      </c>
      <c r="BT60" s="118" t="s">
        <v>378</v>
      </c>
      <c r="BU60" s="118" t="s">
        <v>378</v>
      </c>
      <c r="BV60" s="118" t="s">
        <v>378</v>
      </c>
      <c r="BW60" s="118" t="s">
        <v>378</v>
      </c>
      <c r="BX60" s="118" t="s">
        <v>378</v>
      </c>
      <c r="BY60" s="118" t="s">
        <v>484</v>
      </c>
      <c r="BZ60" s="118" t="s">
        <v>378</v>
      </c>
      <c r="CA60" s="119" t="s">
        <v>378</v>
      </c>
      <c r="CB60" s="118" t="s">
        <v>378</v>
      </c>
      <c r="CC60" s="118" t="s">
        <v>378</v>
      </c>
      <c r="CD60" s="118" t="s">
        <v>378</v>
      </c>
      <c r="CE60" s="118" t="s">
        <v>378</v>
      </c>
      <c r="CF60" s="119" t="s">
        <v>484</v>
      </c>
      <c r="CG60" s="117" t="s">
        <v>484</v>
      </c>
      <c r="CH60" s="118" t="s">
        <v>378</v>
      </c>
      <c r="CI60" s="118" t="s">
        <v>378</v>
      </c>
      <c r="CJ60" s="118" t="s">
        <v>378</v>
      </c>
      <c r="CK60" s="118" t="s">
        <v>378</v>
      </c>
      <c r="CL60" s="118" t="s">
        <v>378</v>
      </c>
      <c r="CM60" s="119" t="s">
        <v>378</v>
      </c>
      <c r="CN60" s="117" t="s">
        <v>378</v>
      </c>
      <c r="CO60" s="118" t="s">
        <v>378</v>
      </c>
      <c r="CP60" s="118" t="s">
        <v>378</v>
      </c>
      <c r="CQ60" s="118" t="s">
        <v>484</v>
      </c>
      <c r="CR60" s="118" t="s">
        <v>378</v>
      </c>
      <c r="CS60" s="118" t="s">
        <v>378</v>
      </c>
      <c r="CT60" s="118" t="s">
        <v>378</v>
      </c>
      <c r="CU60" s="118" t="s">
        <v>378</v>
      </c>
      <c r="CV60" s="118" t="s">
        <v>378</v>
      </c>
      <c r="CW60" s="119" t="s">
        <v>484</v>
      </c>
      <c r="CX60" s="117" t="s">
        <v>378</v>
      </c>
      <c r="CY60" s="118" t="s">
        <v>378</v>
      </c>
      <c r="CZ60" s="118" t="s">
        <v>378</v>
      </c>
      <c r="DA60" s="118" t="s">
        <v>378</v>
      </c>
      <c r="DB60" s="118" t="s">
        <v>484</v>
      </c>
      <c r="DC60" s="119" t="s">
        <v>378</v>
      </c>
      <c r="DD60" s="117" t="s">
        <v>378</v>
      </c>
      <c r="DE60" s="118" t="s">
        <v>484</v>
      </c>
      <c r="DF60" s="119" t="s">
        <v>378</v>
      </c>
      <c r="DG60" s="117" t="s">
        <v>378</v>
      </c>
      <c r="DH60" s="118" t="s">
        <v>378</v>
      </c>
      <c r="DI60" s="118" t="s">
        <v>378</v>
      </c>
      <c r="DJ60" s="119" t="s">
        <v>484</v>
      </c>
      <c r="DK60" s="117" t="s">
        <v>484</v>
      </c>
      <c r="DL60" s="118" t="s">
        <v>378</v>
      </c>
      <c r="DM60" s="118" t="s">
        <v>378</v>
      </c>
      <c r="DN60" s="118" t="s">
        <v>378</v>
      </c>
      <c r="DO60" s="119" t="s">
        <v>378</v>
      </c>
      <c r="DP60" s="117" t="s">
        <v>378</v>
      </c>
      <c r="DQ60" s="118" t="s">
        <v>378</v>
      </c>
      <c r="DR60" s="118" t="s">
        <v>378</v>
      </c>
      <c r="DS60" s="118" t="s">
        <v>378</v>
      </c>
      <c r="DT60" s="118" t="s">
        <v>378</v>
      </c>
      <c r="DU60" s="118" t="s">
        <v>378</v>
      </c>
      <c r="DV60" s="118" t="s">
        <v>378</v>
      </c>
      <c r="DW60" s="119" t="s">
        <v>378</v>
      </c>
      <c r="DX60" s="117" t="s">
        <v>378</v>
      </c>
      <c r="DY60" s="118" t="s">
        <v>378</v>
      </c>
      <c r="DZ60" s="118" t="s">
        <v>378</v>
      </c>
      <c r="EA60" s="118" t="s">
        <v>378</v>
      </c>
      <c r="EB60" s="119" t="s">
        <v>484</v>
      </c>
      <c r="EC60" s="134" t="s">
        <v>527</v>
      </c>
      <c r="ED60" s="118" t="s">
        <v>484</v>
      </c>
      <c r="EE60" s="118" t="s">
        <v>484</v>
      </c>
      <c r="EF60" s="135" t="s">
        <v>527</v>
      </c>
      <c r="EG60" s="141"/>
      <c r="EH60" s="141"/>
      <c r="EI60" s="141"/>
      <c r="EJ60" s="141"/>
      <c r="EK60" s="141"/>
      <c r="EL60" s="141"/>
      <c r="EM60" s="141"/>
      <c r="EN60" s="141"/>
      <c r="EO60" s="141"/>
      <c r="EP60" s="141"/>
      <c r="EQ60" s="141"/>
      <c r="ER60" s="141"/>
      <c r="ES60" s="141"/>
      <c r="ET60" s="141"/>
      <c r="EU60" s="141"/>
      <c r="EV60" s="141"/>
      <c r="EW60" s="141"/>
      <c r="EX60" s="141"/>
      <c r="EY60" s="141"/>
      <c r="EZ60" s="141"/>
      <c r="FA60" s="141"/>
      <c r="FB60" s="141"/>
      <c r="FC60" s="141"/>
      <c r="FD60" s="141"/>
      <c r="FE60" s="141"/>
      <c r="FF60" s="141"/>
      <c r="FG60" s="141"/>
      <c r="FH60" s="141"/>
      <c r="FI60" s="141"/>
      <c r="FJ60" s="141"/>
      <c r="FK60" s="141"/>
      <c r="FL60" s="141"/>
      <c r="FM60" s="141"/>
      <c r="FN60" s="141"/>
      <c r="FO60" s="141"/>
      <c r="FP60" s="141"/>
      <c r="FQ60" s="141"/>
      <c r="FR60" s="141"/>
      <c r="FS60" s="141"/>
      <c r="FT60" s="141"/>
      <c r="FU60" s="141"/>
      <c r="FV60" s="141"/>
      <c r="FW60" s="141"/>
      <c r="FX60" s="141"/>
      <c r="FY60" s="141"/>
      <c r="FZ60" s="141"/>
      <c r="GA60" s="141"/>
      <c r="GB60" s="141"/>
      <c r="GC60" s="141"/>
      <c r="GD60" s="141"/>
      <c r="GE60" s="141"/>
      <c r="GF60" s="141"/>
      <c r="GG60" s="141"/>
      <c r="GH60" s="141"/>
      <c r="GI60" s="141"/>
      <c r="GJ60" s="141"/>
      <c r="GK60" s="141"/>
      <c r="GL60" s="141"/>
      <c r="GM60" s="141"/>
      <c r="GN60" s="141"/>
      <c r="GO60" s="141"/>
      <c r="GP60" s="141"/>
      <c r="GQ60" s="141"/>
      <c r="GR60" s="141"/>
      <c r="GS60" s="141"/>
      <c r="GT60" s="141"/>
      <c r="GU60" s="141"/>
      <c r="GV60" s="141"/>
      <c r="GW60" s="141"/>
      <c r="GX60" s="141"/>
      <c r="GY60" s="141"/>
      <c r="GZ60" s="141"/>
      <c r="HA60" s="141"/>
      <c r="HB60" s="141"/>
      <c r="HC60" s="141"/>
      <c r="HD60" s="141"/>
      <c r="HE60" s="141"/>
      <c r="HF60" s="141"/>
      <c r="HG60" s="141"/>
      <c r="HH60" s="141"/>
      <c r="HI60" s="141"/>
      <c r="HJ60" s="141"/>
      <c r="HK60" s="141"/>
      <c r="HL60" s="141"/>
      <c r="HM60" s="141"/>
      <c r="HN60" s="141"/>
      <c r="HO60" s="141"/>
      <c r="HP60" s="141"/>
      <c r="HQ60" s="141"/>
      <c r="HR60" s="141"/>
      <c r="HS60" s="141"/>
      <c r="HT60" s="141"/>
      <c r="HU60" s="141"/>
    </row>
    <row r="61" spans="1:229" s="111" customFormat="1" ht="43.5" customHeight="1" x14ac:dyDescent="0.75">
      <c r="A61" s="115" t="s">
        <v>281</v>
      </c>
      <c r="B61" s="115" t="s">
        <v>404</v>
      </c>
      <c r="C61" s="115" t="s">
        <v>9</v>
      </c>
      <c r="D61" s="115" t="s">
        <v>398</v>
      </c>
      <c r="E61" s="115" t="s">
        <v>181</v>
      </c>
      <c r="F61" s="117" t="s">
        <v>484</v>
      </c>
      <c r="G61" s="118" t="s">
        <v>378</v>
      </c>
      <c r="H61" s="118" t="s">
        <v>378</v>
      </c>
      <c r="I61" s="118" t="s">
        <v>378</v>
      </c>
      <c r="J61" s="118" t="s">
        <v>484</v>
      </c>
      <c r="K61" s="118" t="s">
        <v>378</v>
      </c>
      <c r="L61" s="118" t="s">
        <v>378</v>
      </c>
      <c r="M61" s="118" t="s">
        <v>378</v>
      </c>
      <c r="N61" s="118" t="s">
        <v>378</v>
      </c>
      <c r="O61" s="118" t="s">
        <v>378</v>
      </c>
      <c r="P61" s="118" t="s">
        <v>378</v>
      </c>
      <c r="Q61" s="118" t="s">
        <v>378</v>
      </c>
      <c r="R61" s="119" t="s">
        <v>484</v>
      </c>
      <c r="S61" s="117" t="s">
        <v>378</v>
      </c>
      <c r="T61" s="118" t="s">
        <v>378</v>
      </c>
      <c r="U61" s="118" t="s">
        <v>378</v>
      </c>
      <c r="V61" s="118" t="s">
        <v>378</v>
      </c>
      <c r="W61" s="119" t="s">
        <v>378</v>
      </c>
      <c r="X61" s="117" t="s">
        <v>378</v>
      </c>
      <c r="Y61" s="118" t="s">
        <v>484</v>
      </c>
      <c r="Z61" s="119" t="s">
        <v>484</v>
      </c>
      <c r="AA61" s="117" t="s">
        <v>378</v>
      </c>
      <c r="AB61" s="118" t="s">
        <v>378</v>
      </c>
      <c r="AC61" s="118" t="s">
        <v>378</v>
      </c>
      <c r="AD61" s="118" t="s">
        <v>378</v>
      </c>
      <c r="AE61" s="118" t="s">
        <v>378</v>
      </c>
      <c r="AF61" s="118" t="s">
        <v>378</v>
      </c>
      <c r="AG61" s="119" t="s">
        <v>378</v>
      </c>
      <c r="AH61" s="117" t="s">
        <v>378</v>
      </c>
      <c r="AI61" s="118" t="s">
        <v>378</v>
      </c>
      <c r="AJ61" s="118" t="s">
        <v>484</v>
      </c>
      <c r="AK61" s="118" t="s">
        <v>378</v>
      </c>
      <c r="AL61" s="118" t="s">
        <v>378</v>
      </c>
      <c r="AM61" s="118" t="s">
        <v>378</v>
      </c>
      <c r="AN61" s="118" t="s">
        <v>378</v>
      </c>
      <c r="AO61" s="118" t="s">
        <v>378</v>
      </c>
      <c r="AP61" s="119" t="s">
        <v>484</v>
      </c>
      <c r="AQ61" s="117" t="s">
        <v>378</v>
      </c>
      <c r="AR61" s="118" t="s">
        <v>378</v>
      </c>
      <c r="AS61" s="118" t="s">
        <v>378</v>
      </c>
      <c r="AT61" s="118" t="s">
        <v>378</v>
      </c>
      <c r="AU61" s="118" t="s">
        <v>484</v>
      </c>
      <c r="AV61" s="118" t="s">
        <v>378</v>
      </c>
      <c r="AW61" s="117" t="s">
        <v>378</v>
      </c>
      <c r="AX61" s="119" t="s">
        <v>484</v>
      </c>
      <c r="AY61" s="117" t="s">
        <v>378</v>
      </c>
      <c r="AZ61" s="118" t="s">
        <v>378</v>
      </c>
      <c r="BA61" s="118" t="s">
        <v>378</v>
      </c>
      <c r="BB61" s="118" t="s">
        <v>484</v>
      </c>
      <c r="BC61" s="119" t="s">
        <v>484</v>
      </c>
      <c r="BD61" s="118" t="s">
        <v>378</v>
      </c>
      <c r="BE61" s="118" t="s">
        <v>378</v>
      </c>
      <c r="BF61" s="118" t="s">
        <v>378</v>
      </c>
      <c r="BG61" s="118" t="s">
        <v>378</v>
      </c>
      <c r="BH61" s="118" t="s">
        <v>378</v>
      </c>
      <c r="BI61" s="118" t="s">
        <v>378</v>
      </c>
      <c r="BJ61" s="117" t="s">
        <v>484</v>
      </c>
      <c r="BK61" s="118" t="s">
        <v>378</v>
      </c>
      <c r="BL61" s="118" t="s">
        <v>378</v>
      </c>
      <c r="BM61" s="118" t="s">
        <v>378</v>
      </c>
      <c r="BN61" s="118" t="s">
        <v>484</v>
      </c>
      <c r="BO61" s="118" t="s">
        <v>378</v>
      </c>
      <c r="BP61" s="117" t="s">
        <v>378</v>
      </c>
      <c r="BQ61" s="118" t="s">
        <v>378</v>
      </c>
      <c r="BR61" s="118" t="s">
        <v>378</v>
      </c>
      <c r="BS61" s="118" t="s">
        <v>378</v>
      </c>
      <c r="BT61" s="118" t="s">
        <v>378</v>
      </c>
      <c r="BU61" s="118" t="s">
        <v>378</v>
      </c>
      <c r="BV61" s="118" t="s">
        <v>378</v>
      </c>
      <c r="BW61" s="118" t="s">
        <v>378</v>
      </c>
      <c r="BX61" s="118" t="s">
        <v>378</v>
      </c>
      <c r="BY61" s="118" t="s">
        <v>484</v>
      </c>
      <c r="BZ61" s="118" t="s">
        <v>378</v>
      </c>
      <c r="CA61" s="119" t="s">
        <v>378</v>
      </c>
      <c r="CB61" s="118" t="s">
        <v>378</v>
      </c>
      <c r="CC61" s="118" t="s">
        <v>378</v>
      </c>
      <c r="CD61" s="118" t="s">
        <v>378</v>
      </c>
      <c r="CE61" s="118" t="s">
        <v>378</v>
      </c>
      <c r="CF61" s="119" t="s">
        <v>484</v>
      </c>
      <c r="CG61" s="117" t="s">
        <v>484</v>
      </c>
      <c r="CH61" s="118" t="s">
        <v>378</v>
      </c>
      <c r="CI61" s="118" t="s">
        <v>378</v>
      </c>
      <c r="CJ61" s="118" t="s">
        <v>378</v>
      </c>
      <c r="CK61" s="118" t="s">
        <v>378</v>
      </c>
      <c r="CL61" s="118" t="s">
        <v>378</v>
      </c>
      <c r="CM61" s="119" t="s">
        <v>378</v>
      </c>
      <c r="CN61" s="117" t="s">
        <v>378</v>
      </c>
      <c r="CO61" s="118" t="s">
        <v>378</v>
      </c>
      <c r="CP61" s="118" t="s">
        <v>378</v>
      </c>
      <c r="CQ61" s="118" t="s">
        <v>484</v>
      </c>
      <c r="CR61" s="118" t="s">
        <v>378</v>
      </c>
      <c r="CS61" s="118" t="s">
        <v>378</v>
      </c>
      <c r="CT61" s="118" t="s">
        <v>378</v>
      </c>
      <c r="CU61" s="118" t="s">
        <v>378</v>
      </c>
      <c r="CV61" s="118" t="s">
        <v>378</v>
      </c>
      <c r="CW61" s="119" t="s">
        <v>484</v>
      </c>
      <c r="CX61" s="117" t="s">
        <v>378</v>
      </c>
      <c r="CY61" s="118" t="s">
        <v>378</v>
      </c>
      <c r="CZ61" s="118" t="s">
        <v>378</v>
      </c>
      <c r="DA61" s="118" t="s">
        <v>378</v>
      </c>
      <c r="DB61" s="118" t="s">
        <v>484</v>
      </c>
      <c r="DC61" s="119" t="s">
        <v>378</v>
      </c>
      <c r="DD61" s="117" t="s">
        <v>378</v>
      </c>
      <c r="DE61" s="118" t="s">
        <v>484</v>
      </c>
      <c r="DF61" s="119" t="s">
        <v>378</v>
      </c>
      <c r="DG61" s="117" t="s">
        <v>378</v>
      </c>
      <c r="DH61" s="118" t="s">
        <v>378</v>
      </c>
      <c r="DI61" s="118" t="s">
        <v>378</v>
      </c>
      <c r="DJ61" s="119" t="s">
        <v>484</v>
      </c>
      <c r="DK61" s="117" t="s">
        <v>484</v>
      </c>
      <c r="DL61" s="118" t="s">
        <v>378</v>
      </c>
      <c r="DM61" s="118" t="s">
        <v>378</v>
      </c>
      <c r="DN61" s="118" t="s">
        <v>378</v>
      </c>
      <c r="DO61" s="119" t="s">
        <v>378</v>
      </c>
      <c r="DP61" s="117" t="s">
        <v>378</v>
      </c>
      <c r="DQ61" s="118" t="s">
        <v>378</v>
      </c>
      <c r="DR61" s="118" t="s">
        <v>378</v>
      </c>
      <c r="DS61" s="118" t="s">
        <v>378</v>
      </c>
      <c r="DT61" s="118" t="s">
        <v>378</v>
      </c>
      <c r="DU61" s="118" t="s">
        <v>378</v>
      </c>
      <c r="DV61" s="118" t="s">
        <v>378</v>
      </c>
      <c r="DW61" s="119" t="s">
        <v>378</v>
      </c>
      <c r="DX61" s="117" t="s">
        <v>378</v>
      </c>
      <c r="DY61" s="118" t="s">
        <v>378</v>
      </c>
      <c r="DZ61" s="118" t="s">
        <v>378</v>
      </c>
      <c r="EA61" s="118" t="s">
        <v>378</v>
      </c>
      <c r="EB61" s="119" t="s">
        <v>484</v>
      </c>
      <c r="EC61" s="134" t="s">
        <v>527</v>
      </c>
      <c r="ED61" s="118" t="s">
        <v>484</v>
      </c>
      <c r="EE61" s="118" t="s">
        <v>484</v>
      </c>
      <c r="EF61" s="119" t="s">
        <v>484</v>
      </c>
      <c r="EG61" s="141"/>
      <c r="EH61" s="141"/>
      <c r="EI61" s="141"/>
      <c r="EJ61" s="141"/>
      <c r="EK61" s="141"/>
      <c r="EL61" s="141"/>
      <c r="EM61" s="141"/>
      <c r="EN61" s="141"/>
      <c r="EO61" s="141"/>
      <c r="EP61" s="141"/>
      <c r="EQ61" s="141"/>
      <c r="ER61" s="141"/>
      <c r="ES61" s="141"/>
      <c r="ET61" s="141"/>
      <c r="EU61" s="141"/>
      <c r="EV61" s="141"/>
      <c r="EW61" s="141"/>
      <c r="EX61" s="141"/>
      <c r="EY61" s="141"/>
      <c r="EZ61" s="141"/>
      <c r="FA61" s="141"/>
      <c r="FB61" s="141"/>
      <c r="FC61" s="141"/>
      <c r="FD61" s="141"/>
      <c r="FE61" s="141"/>
      <c r="FF61" s="141"/>
      <c r="FG61" s="141"/>
      <c r="FH61" s="141"/>
      <c r="FI61" s="141"/>
      <c r="FJ61" s="141"/>
      <c r="FK61" s="141"/>
      <c r="FL61" s="141"/>
      <c r="FM61" s="141"/>
      <c r="FN61" s="141"/>
      <c r="FO61" s="141"/>
      <c r="FP61" s="141"/>
      <c r="FQ61" s="141"/>
      <c r="FR61" s="141"/>
      <c r="FS61" s="141"/>
      <c r="FT61" s="141"/>
      <c r="FU61" s="141"/>
      <c r="FV61" s="141"/>
      <c r="FW61" s="141"/>
      <c r="FX61" s="141"/>
      <c r="FY61" s="141"/>
      <c r="FZ61" s="141"/>
      <c r="GA61" s="141"/>
      <c r="GB61" s="141"/>
      <c r="GC61" s="141"/>
      <c r="GD61" s="141"/>
      <c r="GE61" s="141"/>
      <c r="GF61" s="141"/>
      <c r="GG61" s="141"/>
      <c r="GH61" s="141"/>
      <c r="GI61" s="141"/>
      <c r="GJ61" s="141"/>
      <c r="GK61" s="141"/>
      <c r="GL61" s="141"/>
      <c r="GM61" s="141"/>
      <c r="GN61" s="141"/>
      <c r="GO61" s="141"/>
      <c r="GP61" s="141"/>
      <c r="GQ61" s="141"/>
      <c r="GR61" s="141"/>
      <c r="GS61" s="141"/>
      <c r="GT61" s="141"/>
      <c r="GU61" s="141"/>
      <c r="GV61" s="141"/>
      <c r="GW61" s="141"/>
      <c r="GX61" s="141"/>
      <c r="GY61" s="141"/>
      <c r="GZ61" s="141"/>
      <c r="HA61" s="141"/>
      <c r="HB61" s="141"/>
      <c r="HC61" s="141"/>
      <c r="HD61" s="141"/>
      <c r="HE61" s="141"/>
      <c r="HF61" s="141"/>
      <c r="HG61" s="141"/>
      <c r="HH61" s="141"/>
      <c r="HI61" s="141"/>
      <c r="HJ61" s="141"/>
      <c r="HK61" s="141"/>
      <c r="HL61" s="141"/>
      <c r="HM61" s="141"/>
      <c r="HN61" s="141"/>
      <c r="HO61" s="141"/>
      <c r="HP61" s="141"/>
      <c r="HQ61" s="141"/>
      <c r="HR61" s="141"/>
      <c r="HS61" s="141"/>
      <c r="HT61" s="141"/>
      <c r="HU61" s="141"/>
    </row>
    <row r="62" spans="1:229" s="111" customFormat="1" ht="43.5" customHeight="1" x14ac:dyDescent="0.75">
      <c r="A62" s="115" t="s">
        <v>283</v>
      </c>
      <c r="B62" s="115" t="s">
        <v>282</v>
      </c>
      <c r="C62" s="115" t="s">
        <v>9</v>
      </c>
      <c r="D62" s="115" t="s">
        <v>398</v>
      </c>
      <c r="E62" s="115" t="s">
        <v>181</v>
      </c>
      <c r="F62" s="117" t="s">
        <v>484</v>
      </c>
      <c r="G62" s="118" t="s">
        <v>378</v>
      </c>
      <c r="H62" s="118" t="s">
        <v>378</v>
      </c>
      <c r="I62" s="118" t="s">
        <v>378</v>
      </c>
      <c r="J62" s="118" t="s">
        <v>484</v>
      </c>
      <c r="K62" s="118" t="s">
        <v>378</v>
      </c>
      <c r="L62" s="118" t="s">
        <v>378</v>
      </c>
      <c r="M62" s="118" t="s">
        <v>378</v>
      </c>
      <c r="N62" s="118" t="s">
        <v>378</v>
      </c>
      <c r="O62" s="118" t="s">
        <v>378</v>
      </c>
      <c r="P62" s="118" t="s">
        <v>378</v>
      </c>
      <c r="Q62" s="118" t="s">
        <v>378</v>
      </c>
      <c r="R62" s="119" t="s">
        <v>484</v>
      </c>
      <c r="S62" s="117" t="s">
        <v>378</v>
      </c>
      <c r="T62" s="118" t="s">
        <v>378</v>
      </c>
      <c r="U62" s="118" t="s">
        <v>378</v>
      </c>
      <c r="V62" s="118" t="s">
        <v>378</v>
      </c>
      <c r="W62" s="119" t="s">
        <v>378</v>
      </c>
      <c r="X62" s="117" t="s">
        <v>378</v>
      </c>
      <c r="Y62" s="118" t="s">
        <v>484</v>
      </c>
      <c r="Z62" s="119" t="s">
        <v>484</v>
      </c>
      <c r="AA62" s="117" t="s">
        <v>378</v>
      </c>
      <c r="AB62" s="118" t="s">
        <v>378</v>
      </c>
      <c r="AC62" s="118" t="s">
        <v>378</v>
      </c>
      <c r="AD62" s="118" t="s">
        <v>378</v>
      </c>
      <c r="AE62" s="118" t="s">
        <v>378</v>
      </c>
      <c r="AF62" s="118" t="s">
        <v>378</v>
      </c>
      <c r="AG62" s="119" t="s">
        <v>378</v>
      </c>
      <c r="AH62" s="117" t="s">
        <v>378</v>
      </c>
      <c r="AI62" s="118" t="s">
        <v>378</v>
      </c>
      <c r="AJ62" s="118" t="s">
        <v>484</v>
      </c>
      <c r="AK62" s="118" t="s">
        <v>378</v>
      </c>
      <c r="AL62" s="118" t="s">
        <v>378</v>
      </c>
      <c r="AM62" s="118" t="s">
        <v>378</v>
      </c>
      <c r="AN62" s="118" t="s">
        <v>378</v>
      </c>
      <c r="AO62" s="118" t="s">
        <v>378</v>
      </c>
      <c r="AP62" s="119" t="s">
        <v>484</v>
      </c>
      <c r="AQ62" s="117" t="s">
        <v>378</v>
      </c>
      <c r="AR62" s="118" t="s">
        <v>378</v>
      </c>
      <c r="AS62" s="118" t="s">
        <v>378</v>
      </c>
      <c r="AT62" s="118" t="s">
        <v>378</v>
      </c>
      <c r="AU62" s="118" t="s">
        <v>484</v>
      </c>
      <c r="AV62" s="118" t="s">
        <v>378</v>
      </c>
      <c r="AW62" s="117" t="s">
        <v>378</v>
      </c>
      <c r="AX62" s="119" t="s">
        <v>484</v>
      </c>
      <c r="AY62" s="117" t="s">
        <v>378</v>
      </c>
      <c r="AZ62" s="118" t="s">
        <v>378</v>
      </c>
      <c r="BA62" s="118" t="s">
        <v>378</v>
      </c>
      <c r="BB62" s="118" t="s">
        <v>484</v>
      </c>
      <c r="BC62" s="119" t="s">
        <v>484</v>
      </c>
      <c r="BD62" s="118" t="s">
        <v>378</v>
      </c>
      <c r="BE62" s="118" t="s">
        <v>378</v>
      </c>
      <c r="BF62" s="118" t="s">
        <v>378</v>
      </c>
      <c r="BG62" s="118" t="s">
        <v>378</v>
      </c>
      <c r="BH62" s="118" t="s">
        <v>378</v>
      </c>
      <c r="BI62" s="118" t="s">
        <v>378</v>
      </c>
      <c r="BJ62" s="117" t="s">
        <v>484</v>
      </c>
      <c r="BK62" s="118" t="s">
        <v>378</v>
      </c>
      <c r="BL62" s="118" t="s">
        <v>378</v>
      </c>
      <c r="BM62" s="118" t="s">
        <v>378</v>
      </c>
      <c r="BN62" s="118" t="s">
        <v>484</v>
      </c>
      <c r="BO62" s="118" t="s">
        <v>378</v>
      </c>
      <c r="BP62" s="117" t="s">
        <v>378</v>
      </c>
      <c r="BQ62" s="118" t="s">
        <v>378</v>
      </c>
      <c r="BR62" s="118" t="s">
        <v>378</v>
      </c>
      <c r="BS62" s="118" t="s">
        <v>378</v>
      </c>
      <c r="BT62" s="118" t="s">
        <v>378</v>
      </c>
      <c r="BU62" s="118" t="s">
        <v>378</v>
      </c>
      <c r="BV62" s="118" t="s">
        <v>378</v>
      </c>
      <c r="BW62" s="118" t="s">
        <v>378</v>
      </c>
      <c r="BX62" s="118" t="s">
        <v>378</v>
      </c>
      <c r="BY62" s="118" t="s">
        <v>484</v>
      </c>
      <c r="BZ62" s="118" t="s">
        <v>378</v>
      </c>
      <c r="CA62" s="119" t="s">
        <v>378</v>
      </c>
      <c r="CB62" s="118" t="s">
        <v>378</v>
      </c>
      <c r="CC62" s="118" t="s">
        <v>378</v>
      </c>
      <c r="CD62" s="118" t="s">
        <v>378</v>
      </c>
      <c r="CE62" s="118" t="s">
        <v>378</v>
      </c>
      <c r="CF62" s="119" t="s">
        <v>484</v>
      </c>
      <c r="CG62" s="117" t="s">
        <v>484</v>
      </c>
      <c r="CH62" s="118" t="s">
        <v>378</v>
      </c>
      <c r="CI62" s="118" t="s">
        <v>378</v>
      </c>
      <c r="CJ62" s="118" t="s">
        <v>378</v>
      </c>
      <c r="CK62" s="118" t="s">
        <v>378</v>
      </c>
      <c r="CL62" s="118" t="s">
        <v>378</v>
      </c>
      <c r="CM62" s="119" t="s">
        <v>378</v>
      </c>
      <c r="CN62" s="117" t="s">
        <v>378</v>
      </c>
      <c r="CO62" s="118" t="s">
        <v>378</v>
      </c>
      <c r="CP62" s="118" t="s">
        <v>378</v>
      </c>
      <c r="CQ62" s="118" t="s">
        <v>484</v>
      </c>
      <c r="CR62" s="118" t="s">
        <v>378</v>
      </c>
      <c r="CS62" s="118" t="s">
        <v>378</v>
      </c>
      <c r="CT62" s="118" t="s">
        <v>378</v>
      </c>
      <c r="CU62" s="118" t="s">
        <v>378</v>
      </c>
      <c r="CV62" s="118" t="s">
        <v>378</v>
      </c>
      <c r="CW62" s="119" t="s">
        <v>484</v>
      </c>
      <c r="CX62" s="117" t="s">
        <v>378</v>
      </c>
      <c r="CY62" s="118" t="s">
        <v>378</v>
      </c>
      <c r="CZ62" s="118" t="s">
        <v>378</v>
      </c>
      <c r="DA62" s="118" t="s">
        <v>378</v>
      </c>
      <c r="DB62" s="118" t="s">
        <v>484</v>
      </c>
      <c r="DC62" s="119" t="s">
        <v>378</v>
      </c>
      <c r="DD62" s="117" t="s">
        <v>378</v>
      </c>
      <c r="DE62" s="118" t="s">
        <v>484</v>
      </c>
      <c r="DF62" s="119" t="s">
        <v>378</v>
      </c>
      <c r="DG62" s="117" t="s">
        <v>378</v>
      </c>
      <c r="DH62" s="118" t="s">
        <v>378</v>
      </c>
      <c r="DI62" s="118" t="s">
        <v>378</v>
      </c>
      <c r="DJ62" s="119" t="s">
        <v>484</v>
      </c>
      <c r="DK62" s="117" t="s">
        <v>484</v>
      </c>
      <c r="DL62" s="118" t="s">
        <v>378</v>
      </c>
      <c r="DM62" s="118" t="s">
        <v>378</v>
      </c>
      <c r="DN62" s="118" t="s">
        <v>378</v>
      </c>
      <c r="DO62" s="119" t="s">
        <v>378</v>
      </c>
      <c r="DP62" s="117" t="s">
        <v>378</v>
      </c>
      <c r="DQ62" s="118" t="s">
        <v>378</v>
      </c>
      <c r="DR62" s="118" t="s">
        <v>378</v>
      </c>
      <c r="DS62" s="118" t="s">
        <v>378</v>
      </c>
      <c r="DT62" s="118" t="s">
        <v>378</v>
      </c>
      <c r="DU62" s="118" t="s">
        <v>378</v>
      </c>
      <c r="DV62" s="118" t="s">
        <v>378</v>
      </c>
      <c r="DW62" s="119" t="s">
        <v>378</v>
      </c>
      <c r="DX62" s="117" t="s">
        <v>378</v>
      </c>
      <c r="DY62" s="118" t="s">
        <v>378</v>
      </c>
      <c r="DZ62" s="118" t="s">
        <v>378</v>
      </c>
      <c r="EA62" s="118" t="s">
        <v>378</v>
      </c>
      <c r="EB62" s="119" t="s">
        <v>484</v>
      </c>
      <c r="EC62" s="134" t="s">
        <v>527</v>
      </c>
      <c r="ED62" s="118" t="s">
        <v>484</v>
      </c>
      <c r="EE62" s="118" t="s">
        <v>484</v>
      </c>
      <c r="EF62" s="135" t="s">
        <v>527</v>
      </c>
      <c r="EG62" s="141"/>
      <c r="EH62" s="141"/>
      <c r="EI62" s="141"/>
      <c r="EJ62" s="141"/>
      <c r="EK62" s="141"/>
      <c r="EL62" s="141"/>
      <c r="EM62" s="141"/>
      <c r="EN62" s="141"/>
      <c r="EO62" s="141"/>
      <c r="EP62" s="141"/>
      <c r="EQ62" s="141"/>
      <c r="ER62" s="141"/>
      <c r="ES62" s="141"/>
      <c r="ET62" s="141"/>
      <c r="EU62" s="141"/>
      <c r="EV62" s="141"/>
      <c r="EW62" s="141"/>
      <c r="EX62" s="141"/>
      <c r="EY62" s="141"/>
      <c r="EZ62" s="141"/>
      <c r="FA62" s="141"/>
      <c r="FB62" s="141"/>
      <c r="FC62" s="141"/>
      <c r="FD62" s="141"/>
      <c r="FE62" s="141"/>
      <c r="FF62" s="141"/>
      <c r="FG62" s="141"/>
      <c r="FH62" s="141"/>
      <c r="FI62" s="141"/>
      <c r="FJ62" s="141"/>
      <c r="FK62" s="141"/>
      <c r="FL62" s="141"/>
      <c r="FM62" s="141"/>
      <c r="FN62" s="141"/>
      <c r="FO62" s="141"/>
      <c r="FP62" s="141"/>
      <c r="FQ62" s="141"/>
      <c r="FR62" s="141"/>
      <c r="FS62" s="141"/>
      <c r="FT62" s="141"/>
      <c r="FU62" s="141"/>
      <c r="FV62" s="141"/>
      <c r="FW62" s="141"/>
      <c r="FX62" s="141"/>
      <c r="FY62" s="141"/>
      <c r="FZ62" s="141"/>
      <c r="GA62" s="141"/>
      <c r="GB62" s="141"/>
      <c r="GC62" s="141"/>
      <c r="GD62" s="141"/>
      <c r="GE62" s="141"/>
      <c r="GF62" s="141"/>
      <c r="GG62" s="141"/>
      <c r="GH62" s="141"/>
      <c r="GI62" s="141"/>
      <c r="GJ62" s="141"/>
      <c r="GK62" s="141"/>
      <c r="GL62" s="141"/>
      <c r="GM62" s="141"/>
      <c r="GN62" s="141"/>
      <c r="GO62" s="141"/>
      <c r="GP62" s="141"/>
      <c r="GQ62" s="141"/>
      <c r="GR62" s="141"/>
      <c r="GS62" s="141"/>
      <c r="GT62" s="141"/>
      <c r="GU62" s="141"/>
      <c r="GV62" s="141"/>
      <c r="GW62" s="141"/>
      <c r="GX62" s="141"/>
      <c r="GY62" s="141"/>
      <c r="GZ62" s="141"/>
      <c r="HA62" s="141"/>
      <c r="HB62" s="141"/>
      <c r="HC62" s="141"/>
      <c r="HD62" s="141"/>
      <c r="HE62" s="141"/>
      <c r="HF62" s="141"/>
      <c r="HG62" s="141"/>
      <c r="HH62" s="141"/>
      <c r="HI62" s="141"/>
      <c r="HJ62" s="141"/>
      <c r="HK62" s="141"/>
      <c r="HL62" s="141"/>
      <c r="HM62" s="141"/>
      <c r="HN62" s="141"/>
      <c r="HO62" s="141"/>
      <c r="HP62" s="141"/>
      <c r="HQ62" s="141"/>
      <c r="HR62" s="141"/>
      <c r="HS62" s="141"/>
      <c r="HT62" s="141"/>
      <c r="HU62" s="141"/>
    </row>
    <row r="63" spans="1:229" s="111" customFormat="1" ht="43.5" customHeight="1" x14ac:dyDescent="0.75">
      <c r="A63" s="115" t="s">
        <v>285</v>
      </c>
      <c r="B63" s="115" t="s">
        <v>284</v>
      </c>
      <c r="C63" s="115" t="s">
        <v>9</v>
      </c>
      <c r="D63" s="115" t="s">
        <v>398</v>
      </c>
      <c r="E63" s="115" t="s">
        <v>181</v>
      </c>
      <c r="F63" s="117" t="s">
        <v>484</v>
      </c>
      <c r="G63" s="118" t="s">
        <v>378</v>
      </c>
      <c r="H63" s="118" t="s">
        <v>378</v>
      </c>
      <c r="I63" s="118" t="s">
        <v>378</v>
      </c>
      <c r="J63" s="118" t="s">
        <v>484</v>
      </c>
      <c r="K63" s="118" t="s">
        <v>378</v>
      </c>
      <c r="L63" s="118" t="s">
        <v>378</v>
      </c>
      <c r="M63" s="118" t="s">
        <v>378</v>
      </c>
      <c r="N63" s="118" t="s">
        <v>378</v>
      </c>
      <c r="O63" s="118" t="s">
        <v>378</v>
      </c>
      <c r="P63" s="118" t="s">
        <v>378</v>
      </c>
      <c r="Q63" s="118" t="s">
        <v>378</v>
      </c>
      <c r="R63" s="119" t="s">
        <v>484</v>
      </c>
      <c r="S63" s="117" t="s">
        <v>378</v>
      </c>
      <c r="T63" s="118" t="s">
        <v>378</v>
      </c>
      <c r="U63" s="118" t="s">
        <v>378</v>
      </c>
      <c r="V63" s="118" t="s">
        <v>378</v>
      </c>
      <c r="W63" s="119" t="s">
        <v>378</v>
      </c>
      <c r="X63" s="117" t="s">
        <v>378</v>
      </c>
      <c r="Y63" s="118" t="s">
        <v>484</v>
      </c>
      <c r="Z63" s="119" t="s">
        <v>484</v>
      </c>
      <c r="AA63" s="117" t="s">
        <v>378</v>
      </c>
      <c r="AB63" s="118" t="s">
        <v>378</v>
      </c>
      <c r="AC63" s="118" t="s">
        <v>378</v>
      </c>
      <c r="AD63" s="118" t="s">
        <v>378</v>
      </c>
      <c r="AE63" s="118" t="s">
        <v>378</v>
      </c>
      <c r="AF63" s="118" t="s">
        <v>378</v>
      </c>
      <c r="AG63" s="119" t="s">
        <v>378</v>
      </c>
      <c r="AH63" s="117" t="s">
        <v>378</v>
      </c>
      <c r="AI63" s="118" t="s">
        <v>378</v>
      </c>
      <c r="AJ63" s="118" t="s">
        <v>484</v>
      </c>
      <c r="AK63" s="118" t="s">
        <v>378</v>
      </c>
      <c r="AL63" s="118" t="s">
        <v>378</v>
      </c>
      <c r="AM63" s="118" t="s">
        <v>378</v>
      </c>
      <c r="AN63" s="118" t="s">
        <v>378</v>
      </c>
      <c r="AO63" s="118" t="s">
        <v>378</v>
      </c>
      <c r="AP63" s="119" t="s">
        <v>484</v>
      </c>
      <c r="AQ63" s="117" t="s">
        <v>378</v>
      </c>
      <c r="AR63" s="118" t="s">
        <v>378</v>
      </c>
      <c r="AS63" s="118" t="s">
        <v>378</v>
      </c>
      <c r="AT63" s="118" t="s">
        <v>378</v>
      </c>
      <c r="AU63" s="118" t="s">
        <v>484</v>
      </c>
      <c r="AV63" s="118" t="s">
        <v>378</v>
      </c>
      <c r="AW63" s="117" t="s">
        <v>378</v>
      </c>
      <c r="AX63" s="119" t="s">
        <v>484</v>
      </c>
      <c r="AY63" s="117" t="s">
        <v>378</v>
      </c>
      <c r="AZ63" s="118" t="s">
        <v>378</v>
      </c>
      <c r="BA63" s="118" t="s">
        <v>378</v>
      </c>
      <c r="BB63" s="118" t="s">
        <v>484</v>
      </c>
      <c r="BC63" s="119" t="s">
        <v>484</v>
      </c>
      <c r="BD63" s="118" t="s">
        <v>378</v>
      </c>
      <c r="BE63" s="118" t="s">
        <v>378</v>
      </c>
      <c r="BF63" s="118" t="s">
        <v>378</v>
      </c>
      <c r="BG63" s="118" t="s">
        <v>378</v>
      </c>
      <c r="BH63" s="118" t="s">
        <v>378</v>
      </c>
      <c r="BI63" s="118" t="s">
        <v>378</v>
      </c>
      <c r="BJ63" s="117" t="s">
        <v>484</v>
      </c>
      <c r="BK63" s="118" t="s">
        <v>378</v>
      </c>
      <c r="BL63" s="118" t="s">
        <v>378</v>
      </c>
      <c r="BM63" s="118" t="s">
        <v>378</v>
      </c>
      <c r="BN63" s="118" t="s">
        <v>484</v>
      </c>
      <c r="BO63" s="118" t="s">
        <v>378</v>
      </c>
      <c r="BP63" s="117" t="s">
        <v>378</v>
      </c>
      <c r="BQ63" s="118" t="s">
        <v>378</v>
      </c>
      <c r="BR63" s="118" t="s">
        <v>378</v>
      </c>
      <c r="BS63" s="118" t="s">
        <v>378</v>
      </c>
      <c r="BT63" s="118" t="s">
        <v>378</v>
      </c>
      <c r="BU63" s="118" t="s">
        <v>378</v>
      </c>
      <c r="BV63" s="118" t="s">
        <v>378</v>
      </c>
      <c r="BW63" s="118" t="s">
        <v>378</v>
      </c>
      <c r="BX63" s="118" t="s">
        <v>378</v>
      </c>
      <c r="BY63" s="118" t="s">
        <v>484</v>
      </c>
      <c r="BZ63" s="118" t="s">
        <v>378</v>
      </c>
      <c r="CA63" s="119" t="s">
        <v>378</v>
      </c>
      <c r="CB63" s="118" t="s">
        <v>378</v>
      </c>
      <c r="CC63" s="118" t="s">
        <v>378</v>
      </c>
      <c r="CD63" s="118" t="s">
        <v>378</v>
      </c>
      <c r="CE63" s="118" t="s">
        <v>378</v>
      </c>
      <c r="CF63" s="119" t="s">
        <v>484</v>
      </c>
      <c r="CG63" s="117" t="s">
        <v>484</v>
      </c>
      <c r="CH63" s="118" t="s">
        <v>378</v>
      </c>
      <c r="CI63" s="118" t="s">
        <v>378</v>
      </c>
      <c r="CJ63" s="118" t="s">
        <v>378</v>
      </c>
      <c r="CK63" s="118" t="s">
        <v>378</v>
      </c>
      <c r="CL63" s="118" t="s">
        <v>378</v>
      </c>
      <c r="CM63" s="119" t="s">
        <v>378</v>
      </c>
      <c r="CN63" s="117" t="s">
        <v>378</v>
      </c>
      <c r="CO63" s="118" t="s">
        <v>378</v>
      </c>
      <c r="CP63" s="118" t="s">
        <v>378</v>
      </c>
      <c r="CQ63" s="118" t="s">
        <v>484</v>
      </c>
      <c r="CR63" s="118" t="s">
        <v>378</v>
      </c>
      <c r="CS63" s="118" t="s">
        <v>378</v>
      </c>
      <c r="CT63" s="118" t="s">
        <v>378</v>
      </c>
      <c r="CU63" s="118" t="s">
        <v>378</v>
      </c>
      <c r="CV63" s="118" t="s">
        <v>378</v>
      </c>
      <c r="CW63" s="119" t="s">
        <v>484</v>
      </c>
      <c r="CX63" s="117" t="s">
        <v>378</v>
      </c>
      <c r="CY63" s="118" t="s">
        <v>378</v>
      </c>
      <c r="CZ63" s="118" t="s">
        <v>378</v>
      </c>
      <c r="DA63" s="118" t="s">
        <v>378</v>
      </c>
      <c r="DB63" s="118" t="s">
        <v>484</v>
      </c>
      <c r="DC63" s="119" t="s">
        <v>378</v>
      </c>
      <c r="DD63" s="117" t="s">
        <v>378</v>
      </c>
      <c r="DE63" s="118" t="s">
        <v>484</v>
      </c>
      <c r="DF63" s="119" t="s">
        <v>378</v>
      </c>
      <c r="DG63" s="117" t="s">
        <v>378</v>
      </c>
      <c r="DH63" s="118" t="s">
        <v>378</v>
      </c>
      <c r="DI63" s="118" t="s">
        <v>378</v>
      </c>
      <c r="DJ63" s="119" t="s">
        <v>484</v>
      </c>
      <c r="DK63" s="117" t="s">
        <v>484</v>
      </c>
      <c r="DL63" s="118" t="s">
        <v>378</v>
      </c>
      <c r="DM63" s="118" t="s">
        <v>378</v>
      </c>
      <c r="DN63" s="118" t="s">
        <v>378</v>
      </c>
      <c r="DO63" s="119" t="s">
        <v>378</v>
      </c>
      <c r="DP63" s="117" t="s">
        <v>378</v>
      </c>
      <c r="DQ63" s="118" t="s">
        <v>378</v>
      </c>
      <c r="DR63" s="118" t="s">
        <v>378</v>
      </c>
      <c r="DS63" s="118" t="s">
        <v>378</v>
      </c>
      <c r="DT63" s="118" t="s">
        <v>378</v>
      </c>
      <c r="DU63" s="118" t="s">
        <v>378</v>
      </c>
      <c r="DV63" s="118" t="s">
        <v>378</v>
      </c>
      <c r="DW63" s="119" t="s">
        <v>378</v>
      </c>
      <c r="DX63" s="117" t="s">
        <v>378</v>
      </c>
      <c r="DY63" s="118" t="s">
        <v>378</v>
      </c>
      <c r="DZ63" s="118" t="s">
        <v>378</v>
      </c>
      <c r="EA63" s="118" t="s">
        <v>378</v>
      </c>
      <c r="EB63" s="119" t="s">
        <v>484</v>
      </c>
      <c r="EC63" s="134" t="s">
        <v>527</v>
      </c>
      <c r="ED63" s="118" t="s">
        <v>484</v>
      </c>
      <c r="EE63" s="118" t="s">
        <v>484</v>
      </c>
      <c r="EF63" s="135" t="s">
        <v>527</v>
      </c>
      <c r="EG63" s="141"/>
      <c r="EH63" s="141"/>
      <c r="EI63" s="141"/>
      <c r="EJ63" s="141"/>
      <c r="EK63" s="141"/>
      <c r="EL63" s="141"/>
      <c r="EM63" s="141"/>
      <c r="EN63" s="141"/>
      <c r="EO63" s="141"/>
      <c r="EP63" s="141"/>
      <c r="EQ63" s="141"/>
      <c r="ER63" s="141"/>
      <c r="ES63" s="141"/>
      <c r="ET63" s="141"/>
      <c r="EU63" s="141"/>
      <c r="EV63" s="141"/>
      <c r="EW63" s="141"/>
      <c r="EX63" s="141"/>
      <c r="EY63" s="141"/>
      <c r="EZ63" s="141"/>
      <c r="FA63" s="141"/>
      <c r="FB63" s="141"/>
      <c r="FC63" s="141"/>
      <c r="FD63" s="141"/>
      <c r="FE63" s="141"/>
      <c r="FF63" s="141"/>
      <c r="FG63" s="141"/>
      <c r="FH63" s="141"/>
      <c r="FI63" s="141"/>
      <c r="FJ63" s="141"/>
      <c r="FK63" s="141"/>
      <c r="FL63" s="141"/>
      <c r="FM63" s="141"/>
      <c r="FN63" s="141"/>
      <c r="FO63" s="141"/>
      <c r="FP63" s="141"/>
      <c r="FQ63" s="141"/>
      <c r="FR63" s="141"/>
      <c r="FS63" s="141"/>
      <c r="FT63" s="141"/>
      <c r="FU63" s="141"/>
      <c r="FV63" s="141"/>
      <c r="FW63" s="141"/>
      <c r="FX63" s="141"/>
      <c r="FY63" s="141"/>
      <c r="FZ63" s="141"/>
      <c r="GA63" s="141"/>
      <c r="GB63" s="141"/>
      <c r="GC63" s="141"/>
      <c r="GD63" s="141"/>
      <c r="GE63" s="141"/>
      <c r="GF63" s="141"/>
      <c r="GG63" s="141"/>
      <c r="GH63" s="141"/>
      <c r="GI63" s="141"/>
      <c r="GJ63" s="141"/>
      <c r="GK63" s="141"/>
      <c r="GL63" s="141"/>
      <c r="GM63" s="141"/>
      <c r="GN63" s="141"/>
      <c r="GO63" s="141"/>
      <c r="GP63" s="141"/>
      <c r="GQ63" s="141"/>
      <c r="GR63" s="141"/>
      <c r="GS63" s="141"/>
      <c r="GT63" s="141"/>
      <c r="GU63" s="141"/>
      <c r="GV63" s="141"/>
      <c r="GW63" s="141"/>
      <c r="GX63" s="141"/>
      <c r="GY63" s="141"/>
      <c r="GZ63" s="141"/>
      <c r="HA63" s="141"/>
      <c r="HB63" s="141"/>
      <c r="HC63" s="141"/>
      <c r="HD63" s="141"/>
      <c r="HE63" s="141"/>
      <c r="HF63" s="141"/>
      <c r="HG63" s="141"/>
      <c r="HH63" s="141"/>
      <c r="HI63" s="141"/>
      <c r="HJ63" s="141"/>
      <c r="HK63" s="141"/>
      <c r="HL63" s="141"/>
      <c r="HM63" s="141"/>
      <c r="HN63" s="141"/>
      <c r="HO63" s="141"/>
      <c r="HP63" s="141"/>
      <c r="HQ63" s="141"/>
      <c r="HR63" s="141"/>
      <c r="HS63" s="141"/>
      <c r="HT63" s="141"/>
      <c r="HU63" s="141"/>
    </row>
    <row r="64" spans="1:229" s="111" customFormat="1" ht="43.5" customHeight="1" x14ac:dyDescent="0.75">
      <c r="A64" s="115" t="s">
        <v>442</v>
      </c>
      <c r="B64" s="115" t="s">
        <v>286</v>
      </c>
      <c r="C64" s="115" t="s">
        <v>9</v>
      </c>
      <c r="D64" s="115" t="s">
        <v>398</v>
      </c>
      <c r="E64" s="115" t="s">
        <v>181</v>
      </c>
      <c r="F64" s="117" t="s">
        <v>484</v>
      </c>
      <c r="G64" s="118" t="s">
        <v>378</v>
      </c>
      <c r="H64" s="118" t="s">
        <v>378</v>
      </c>
      <c r="I64" s="118" t="s">
        <v>378</v>
      </c>
      <c r="J64" s="118" t="s">
        <v>484</v>
      </c>
      <c r="K64" s="118" t="s">
        <v>378</v>
      </c>
      <c r="L64" s="118" t="s">
        <v>378</v>
      </c>
      <c r="M64" s="118" t="s">
        <v>378</v>
      </c>
      <c r="N64" s="118" t="s">
        <v>378</v>
      </c>
      <c r="O64" s="118" t="s">
        <v>378</v>
      </c>
      <c r="P64" s="118" t="s">
        <v>378</v>
      </c>
      <c r="Q64" s="118" t="s">
        <v>378</v>
      </c>
      <c r="R64" s="119" t="s">
        <v>484</v>
      </c>
      <c r="S64" s="117" t="s">
        <v>378</v>
      </c>
      <c r="T64" s="118" t="s">
        <v>378</v>
      </c>
      <c r="U64" s="118" t="s">
        <v>378</v>
      </c>
      <c r="V64" s="118" t="s">
        <v>378</v>
      </c>
      <c r="W64" s="119" t="s">
        <v>378</v>
      </c>
      <c r="X64" s="117" t="s">
        <v>378</v>
      </c>
      <c r="Y64" s="118" t="s">
        <v>484</v>
      </c>
      <c r="Z64" s="119" t="s">
        <v>484</v>
      </c>
      <c r="AA64" s="117" t="s">
        <v>378</v>
      </c>
      <c r="AB64" s="118" t="s">
        <v>378</v>
      </c>
      <c r="AC64" s="118" t="s">
        <v>378</v>
      </c>
      <c r="AD64" s="118" t="s">
        <v>378</v>
      </c>
      <c r="AE64" s="118" t="s">
        <v>378</v>
      </c>
      <c r="AF64" s="118" t="s">
        <v>378</v>
      </c>
      <c r="AG64" s="119" t="s">
        <v>378</v>
      </c>
      <c r="AH64" s="117" t="s">
        <v>378</v>
      </c>
      <c r="AI64" s="118" t="s">
        <v>378</v>
      </c>
      <c r="AJ64" s="118" t="s">
        <v>484</v>
      </c>
      <c r="AK64" s="118" t="s">
        <v>378</v>
      </c>
      <c r="AL64" s="118" t="s">
        <v>378</v>
      </c>
      <c r="AM64" s="118" t="s">
        <v>378</v>
      </c>
      <c r="AN64" s="118" t="s">
        <v>378</v>
      </c>
      <c r="AO64" s="118" t="s">
        <v>378</v>
      </c>
      <c r="AP64" s="119" t="s">
        <v>484</v>
      </c>
      <c r="AQ64" s="117" t="s">
        <v>378</v>
      </c>
      <c r="AR64" s="118" t="s">
        <v>378</v>
      </c>
      <c r="AS64" s="118" t="s">
        <v>378</v>
      </c>
      <c r="AT64" s="118" t="s">
        <v>378</v>
      </c>
      <c r="AU64" s="118" t="s">
        <v>484</v>
      </c>
      <c r="AV64" s="118" t="s">
        <v>378</v>
      </c>
      <c r="AW64" s="117" t="s">
        <v>378</v>
      </c>
      <c r="AX64" s="119" t="s">
        <v>484</v>
      </c>
      <c r="AY64" s="117" t="s">
        <v>378</v>
      </c>
      <c r="AZ64" s="118" t="s">
        <v>378</v>
      </c>
      <c r="BA64" s="118" t="s">
        <v>378</v>
      </c>
      <c r="BB64" s="118" t="s">
        <v>484</v>
      </c>
      <c r="BC64" s="119" t="s">
        <v>484</v>
      </c>
      <c r="BD64" s="118" t="s">
        <v>378</v>
      </c>
      <c r="BE64" s="118" t="s">
        <v>378</v>
      </c>
      <c r="BF64" s="118" t="s">
        <v>378</v>
      </c>
      <c r="BG64" s="118" t="s">
        <v>378</v>
      </c>
      <c r="BH64" s="118" t="s">
        <v>378</v>
      </c>
      <c r="BI64" s="118" t="s">
        <v>378</v>
      </c>
      <c r="BJ64" s="117" t="s">
        <v>484</v>
      </c>
      <c r="BK64" s="118" t="s">
        <v>378</v>
      </c>
      <c r="BL64" s="118" t="s">
        <v>378</v>
      </c>
      <c r="BM64" s="118" t="s">
        <v>378</v>
      </c>
      <c r="BN64" s="118" t="s">
        <v>484</v>
      </c>
      <c r="BO64" s="118" t="s">
        <v>378</v>
      </c>
      <c r="BP64" s="117" t="s">
        <v>378</v>
      </c>
      <c r="BQ64" s="118" t="s">
        <v>378</v>
      </c>
      <c r="BR64" s="118" t="s">
        <v>378</v>
      </c>
      <c r="BS64" s="118" t="s">
        <v>378</v>
      </c>
      <c r="BT64" s="118" t="s">
        <v>378</v>
      </c>
      <c r="BU64" s="118" t="s">
        <v>378</v>
      </c>
      <c r="BV64" s="118" t="s">
        <v>378</v>
      </c>
      <c r="BW64" s="118" t="s">
        <v>378</v>
      </c>
      <c r="BX64" s="118" t="s">
        <v>378</v>
      </c>
      <c r="BY64" s="118" t="s">
        <v>484</v>
      </c>
      <c r="BZ64" s="118" t="s">
        <v>378</v>
      </c>
      <c r="CA64" s="119" t="s">
        <v>378</v>
      </c>
      <c r="CB64" s="118" t="s">
        <v>378</v>
      </c>
      <c r="CC64" s="118" t="s">
        <v>378</v>
      </c>
      <c r="CD64" s="118" t="s">
        <v>378</v>
      </c>
      <c r="CE64" s="118" t="s">
        <v>378</v>
      </c>
      <c r="CF64" s="119" t="s">
        <v>484</v>
      </c>
      <c r="CG64" s="117" t="s">
        <v>484</v>
      </c>
      <c r="CH64" s="118" t="s">
        <v>378</v>
      </c>
      <c r="CI64" s="118" t="s">
        <v>378</v>
      </c>
      <c r="CJ64" s="118" t="s">
        <v>378</v>
      </c>
      <c r="CK64" s="118" t="s">
        <v>378</v>
      </c>
      <c r="CL64" s="118" t="s">
        <v>378</v>
      </c>
      <c r="CM64" s="119" t="s">
        <v>378</v>
      </c>
      <c r="CN64" s="117" t="s">
        <v>378</v>
      </c>
      <c r="CO64" s="118" t="s">
        <v>378</v>
      </c>
      <c r="CP64" s="118" t="s">
        <v>378</v>
      </c>
      <c r="CQ64" s="118" t="s">
        <v>484</v>
      </c>
      <c r="CR64" s="118" t="s">
        <v>378</v>
      </c>
      <c r="CS64" s="118" t="s">
        <v>378</v>
      </c>
      <c r="CT64" s="118" t="s">
        <v>378</v>
      </c>
      <c r="CU64" s="118" t="s">
        <v>378</v>
      </c>
      <c r="CV64" s="118" t="s">
        <v>378</v>
      </c>
      <c r="CW64" s="119" t="s">
        <v>484</v>
      </c>
      <c r="CX64" s="117" t="s">
        <v>378</v>
      </c>
      <c r="CY64" s="118" t="s">
        <v>378</v>
      </c>
      <c r="CZ64" s="118" t="s">
        <v>378</v>
      </c>
      <c r="DA64" s="118" t="s">
        <v>378</v>
      </c>
      <c r="DB64" s="118" t="s">
        <v>484</v>
      </c>
      <c r="DC64" s="119" t="s">
        <v>378</v>
      </c>
      <c r="DD64" s="117" t="s">
        <v>378</v>
      </c>
      <c r="DE64" s="118" t="s">
        <v>484</v>
      </c>
      <c r="DF64" s="119" t="s">
        <v>378</v>
      </c>
      <c r="DG64" s="117" t="s">
        <v>378</v>
      </c>
      <c r="DH64" s="118" t="s">
        <v>378</v>
      </c>
      <c r="DI64" s="118" t="s">
        <v>378</v>
      </c>
      <c r="DJ64" s="119" t="s">
        <v>484</v>
      </c>
      <c r="DK64" s="117" t="s">
        <v>484</v>
      </c>
      <c r="DL64" s="118" t="s">
        <v>378</v>
      </c>
      <c r="DM64" s="118" t="s">
        <v>378</v>
      </c>
      <c r="DN64" s="118" t="s">
        <v>378</v>
      </c>
      <c r="DO64" s="119" t="s">
        <v>378</v>
      </c>
      <c r="DP64" s="117" t="s">
        <v>378</v>
      </c>
      <c r="DQ64" s="118" t="s">
        <v>378</v>
      </c>
      <c r="DR64" s="118" t="s">
        <v>378</v>
      </c>
      <c r="DS64" s="118" t="s">
        <v>378</v>
      </c>
      <c r="DT64" s="118" t="s">
        <v>378</v>
      </c>
      <c r="DU64" s="118" t="s">
        <v>378</v>
      </c>
      <c r="DV64" s="118" t="s">
        <v>378</v>
      </c>
      <c r="DW64" s="119" t="s">
        <v>378</v>
      </c>
      <c r="DX64" s="117" t="s">
        <v>378</v>
      </c>
      <c r="DY64" s="118" t="s">
        <v>378</v>
      </c>
      <c r="DZ64" s="118" t="s">
        <v>378</v>
      </c>
      <c r="EA64" s="118" t="s">
        <v>378</v>
      </c>
      <c r="EB64" s="119" t="s">
        <v>484</v>
      </c>
      <c r="EC64" s="134" t="s">
        <v>527</v>
      </c>
      <c r="ED64" s="118" t="s">
        <v>484</v>
      </c>
      <c r="EE64" s="118" t="s">
        <v>484</v>
      </c>
      <c r="EF64" s="135" t="s">
        <v>527</v>
      </c>
      <c r="EG64" s="141"/>
      <c r="EH64" s="141"/>
      <c r="EI64" s="141"/>
      <c r="EJ64" s="141"/>
      <c r="EK64" s="141"/>
      <c r="EL64" s="141"/>
      <c r="EM64" s="141"/>
      <c r="EN64" s="141"/>
      <c r="EO64" s="141"/>
      <c r="EP64" s="141"/>
      <c r="EQ64" s="141"/>
      <c r="ER64" s="141"/>
      <c r="ES64" s="141"/>
      <c r="ET64" s="141"/>
      <c r="EU64" s="141"/>
      <c r="EV64" s="141"/>
      <c r="EW64" s="141"/>
      <c r="EX64" s="141"/>
      <c r="EY64" s="141"/>
      <c r="EZ64" s="141"/>
      <c r="FA64" s="141"/>
      <c r="FB64" s="141"/>
      <c r="FC64" s="141"/>
      <c r="FD64" s="141"/>
      <c r="FE64" s="141"/>
      <c r="FF64" s="141"/>
      <c r="FG64" s="141"/>
      <c r="FH64" s="141"/>
      <c r="FI64" s="141"/>
      <c r="FJ64" s="141"/>
      <c r="FK64" s="141"/>
      <c r="FL64" s="141"/>
      <c r="FM64" s="141"/>
      <c r="FN64" s="141"/>
      <c r="FO64" s="141"/>
      <c r="FP64" s="141"/>
      <c r="FQ64" s="141"/>
      <c r="FR64" s="141"/>
      <c r="FS64" s="141"/>
      <c r="FT64" s="141"/>
      <c r="FU64" s="141"/>
      <c r="FV64" s="141"/>
      <c r="FW64" s="141"/>
      <c r="FX64" s="141"/>
      <c r="FY64" s="141"/>
      <c r="FZ64" s="141"/>
      <c r="GA64" s="141"/>
      <c r="GB64" s="141"/>
      <c r="GC64" s="141"/>
      <c r="GD64" s="141"/>
      <c r="GE64" s="141"/>
      <c r="GF64" s="141"/>
      <c r="GG64" s="141"/>
      <c r="GH64" s="141"/>
      <c r="GI64" s="141"/>
      <c r="GJ64" s="141"/>
      <c r="GK64" s="141"/>
      <c r="GL64" s="141"/>
      <c r="GM64" s="141"/>
      <c r="GN64" s="141"/>
      <c r="GO64" s="141"/>
      <c r="GP64" s="141"/>
      <c r="GQ64" s="141"/>
      <c r="GR64" s="141"/>
      <c r="GS64" s="141"/>
      <c r="GT64" s="141"/>
      <c r="GU64" s="141"/>
      <c r="GV64" s="141"/>
      <c r="GW64" s="141"/>
      <c r="GX64" s="141"/>
      <c r="GY64" s="141"/>
      <c r="GZ64" s="141"/>
      <c r="HA64" s="141"/>
      <c r="HB64" s="141"/>
      <c r="HC64" s="141"/>
      <c r="HD64" s="141"/>
      <c r="HE64" s="141"/>
      <c r="HF64" s="141"/>
      <c r="HG64" s="141"/>
      <c r="HH64" s="141"/>
      <c r="HI64" s="141"/>
      <c r="HJ64" s="141"/>
      <c r="HK64" s="141"/>
      <c r="HL64" s="141"/>
      <c r="HM64" s="141"/>
      <c r="HN64" s="141"/>
      <c r="HO64" s="141"/>
      <c r="HP64" s="141"/>
      <c r="HQ64" s="141"/>
      <c r="HR64" s="141"/>
      <c r="HS64" s="141"/>
      <c r="HT64" s="141"/>
      <c r="HU64" s="141"/>
    </row>
    <row r="65" spans="1:229" s="111" customFormat="1" ht="43.5" customHeight="1" x14ac:dyDescent="0.75">
      <c r="A65" s="115" t="s">
        <v>289</v>
      </c>
      <c r="B65" s="115" t="s">
        <v>288</v>
      </c>
      <c r="C65" s="115" t="s">
        <v>9</v>
      </c>
      <c r="D65" s="115" t="s">
        <v>398</v>
      </c>
      <c r="E65" s="115" t="s">
        <v>181</v>
      </c>
      <c r="F65" s="117" t="s">
        <v>484</v>
      </c>
      <c r="G65" s="118" t="s">
        <v>378</v>
      </c>
      <c r="H65" s="118" t="s">
        <v>378</v>
      </c>
      <c r="I65" s="118" t="s">
        <v>378</v>
      </c>
      <c r="J65" s="118" t="s">
        <v>484</v>
      </c>
      <c r="K65" s="118" t="s">
        <v>378</v>
      </c>
      <c r="L65" s="118" t="s">
        <v>378</v>
      </c>
      <c r="M65" s="118" t="s">
        <v>378</v>
      </c>
      <c r="N65" s="118" t="s">
        <v>378</v>
      </c>
      <c r="O65" s="118" t="s">
        <v>378</v>
      </c>
      <c r="P65" s="118" t="s">
        <v>378</v>
      </c>
      <c r="Q65" s="118" t="s">
        <v>378</v>
      </c>
      <c r="R65" s="119" t="s">
        <v>484</v>
      </c>
      <c r="S65" s="117" t="s">
        <v>378</v>
      </c>
      <c r="T65" s="118" t="s">
        <v>378</v>
      </c>
      <c r="U65" s="118" t="s">
        <v>378</v>
      </c>
      <c r="V65" s="118" t="s">
        <v>378</v>
      </c>
      <c r="W65" s="119" t="s">
        <v>378</v>
      </c>
      <c r="X65" s="117" t="s">
        <v>378</v>
      </c>
      <c r="Y65" s="118" t="s">
        <v>484</v>
      </c>
      <c r="Z65" s="119" t="s">
        <v>484</v>
      </c>
      <c r="AA65" s="117" t="s">
        <v>378</v>
      </c>
      <c r="AB65" s="118" t="s">
        <v>378</v>
      </c>
      <c r="AC65" s="118" t="s">
        <v>378</v>
      </c>
      <c r="AD65" s="118" t="s">
        <v>378</v>
      </c>
      <c r="AE65" s="118" t="s">
        <v>378</v>
      </c>
      <c r="AF65" s="118" t="s">
        <v>378</v>
      </c>
      <c r="AG65" s="119" t="s">
        <v>484</v>
      </c>
      <c r="AH65" s="117" t="s">
        <v>378</v>
      </c>
      <c r="AI65" s="118" t="s">
        <v>378</v>
      </c>
      <c r="AJ65" s="118" t="s">
        <v>484</v>
      </c>
      <c r="AK65" s="118" t="s">
        <v>378</v>
      </c>
      <c r="AL65" s="118" t="s">
        <v>378</v>
      </c>
      <c r="AM65" s="118" t="s">
        <v>378</v>
      </c>
      <c r="AN65" s="118" t="s">
        <v>378</v>
      </c>
      <c r="AO65" s="118" t="s">
        <v>378</v>
      </c>
      <c r="AP65" s="119" t="s">
        <v>484</v>
      </c>
      <c r="AQ65" s="117" t="s">
        <v>378</v>
      </c>
      <c r="AR65" s="118" t="s">
        <v>378</v>
      </c>
      <c r="AS65" s="118" t="s">
        <v>378</v>
      </c>
      <c r="AT65" s="118" t="s">
        <v>378</v>
      </c>
      <c r="AU65" s="118" t="s">
        <v>484</v>
      </c>
      <c r="AV65" s="118" t="s">
        <v>378</v>
      </c>
      <c r="AW65" s="117" t="s">
        <v>378</v>
      </c>
      <c r="AX65" s="119" t="s">
        <v>484</v>
      </c>
      <c r="AY65" s="117" t="s">
        <v>378</v>
      </c>
      <c r="AZ65" s="118" t="s">
        <v>378</v>
      </c>
      <c r="BA65" s="118" t="s">
        <v>378</v>
      </c>
      <c r="BB65" s="118" t="s">
        <v>484</v>
      </c>
      <c r="BC65" s="119" t="s">
        <v>484</v>
      </c>
      <c r="BD65" s="118" t="s">
        <v>378</v>
      </c>
      <c r="BE65" s="118" t="s">
        <v>378</v>
      </c>
      <c r="BF65" s="118" t="s">
        <v>378</v>
      </c>
      <c r="BG65" s="118" t="s">
        <v>378</v>
      </c>
      <c r="BH65" s="118" t="s">
        <v>378</v>
      </c>
      <c r="BI65" s="118" t="s">
        <v>378</v>
      </c>
      <c r="BJ65" s="117" t="s">
        <v>484</v>
      </c>
      <c r="BK65" s="118" t="s">
        <v>378</v>
      </c>
      <c r="BL65" s="118" t="s">
        <v>378</v>
      </c>
      <c r="BM65" s="118" t="s">
        <v>378</v>
      </c>
      <c r="BN65" s="118" t="s">
        <v>484</v>
      </c>
      <c r="BO65" s="118" t="s">
        <v>378</v>
      </c>
      <c r="BP65" s="117" t="s">
        <v>378</v>
      </c>
      <c r="BQ65" s="118" t="s">
        <v>378</v>
      </c>
      <c r="BR65" s="118" t="s">
        <v>378</v>
      </c>
      <c r="BS65" s="118" t="s">
        <v>378</v>
      </c>
      <c r="BT65" s="118" t="s">
        <v>378</v>
      </c>
      <c r="BU65" s="118" t="s">
        <v>378</v>
      </c>
      <c r="BV65" s="118" t="s">
        <v>378</v>
      </c>
      <c r="BW65" s="118" t="s">
        <v>378</v>
      </c>
      <c r="BX65" s="118" t="s">
        <v>378</v>
      </c>
      <c r="BY65" s="118" t="s">
        <v>484</v>
      </c>
      <c r="BZ65" s="118" t="s">
        <v>378</v>
      </c>
      <c r="CA65" s="119" t="s">
        <v>378</v>
      </c>
      <c r="CB65" s="118" t="s">
        <v>378</v>
      </c>
      <c r="CC65" s="118" t="s">
        <v>378</v>
      </c>
      <c r="CD65" s="118" t="s">
        <v>378</v>
      </c>
      <c r="CE65" s="118" t="s">
        <v>378</v>
      </c>
      <c r="CF65" s="119" t="s">
        <v>484</v>
      </c>
      <c r="CG65" s="117" t="s">
        <v>484</v>
      </c>
      <c r="CH65" s="118" t="s">
        <v>378</v>
      </c>
      <c r="CI65" s="118" t="s">
        <v>378</v>
      </c>
      <c r="CJ65" s="118" t="s">
        <v>378</v>
      </c>
      <c r="CK65" s="118" t="s">
        <v>378</v>
      </c>
      <c r="CL65" s="118" t="s">
        <v>378</v>
      </c>
      <c r="CM65" s="119" t="s">
        <v>378</v>
      </c>
      <c r="CN65" s="117" t="s">
        <v>484</v>
      </c>
      <c r="CO65" s="118" t="s">
        <v>378</v>
      </c>
      <c r="CP65" s="118" t="s">
        <v>378</v>
      </c>
      <c r="CQ65" s="118" t="s">
        <v>484</v>
      </c>
      <c r="CR65" s="118" t="s">
        <v>378</v>
      </c>
      <c r="CS65" s="118" t="s">
        <v>378</v>
      </c>
      <c r="CT65" s="118" t="s">
        <v>378</v>
      </c>
      <c r="CU65" s="118" t="s">
        <v>378</v>
      </c>
      <c r="CV65" s="118" t="s">
        <v>378</v>
      </c>
      <c r="CW65" s="119" t="s">
        <v>484</v>
      </c>
      <c r="CX65" s="117" t="s">
        <v>378</v>
      </c>
      <c r="CY65" s="118" t="s">
        <v>378</v>
      </c>
      <c r="CZ65" s="118" t="s">
        <v>378</v>
      </c>
      <c r="DA65" s="118" t="s">
        <v>378</v>
      </c>
      <c r="DB65" s="118" t="s">
        <v>484</v>
      </c>
      <c r="DC65" s="119" t="s">
        <v>378</v>
      </c>
      <c r="DD65" s="117" t="s">
        <v>378</v>
      </c>
      <c r="DE65" s="118" t="s">
        <v>484</v>
      </c>
      <c r="DF65" s="119" t="s">
        <v>378</v>
      </c>
      <c r="DG65" s="117" t="s">
        <v>378</v>
      </c>
      <c r="DH65" s="118" t="s">
        <v>378</v>
      </c>
      <c r="DI65" s="118" t="s">
        <v>378</v>
      </c>
      <c r="DJ65" s="119" t="s">
        <v>484</v>
      </c>
      <c r="DK65" s="117" t="s">
        <v>484</v>
      </c>
      <c r="DL65" s="118" t="s">
        <v>378</v>
      </c>
      <c r="DM65" s="118" t="s">
        <v>378</v>
      </c>
      <c r="DN65" s="118" t="s">
        <v>378</v>
      </c>
      <c r="DO65" s="119" t="s">
        <v>378</v>
      </c>
      <c r="DP65" s="117" t="s">
        <v>378</v>
      </c>
      <c r="DQ65" s="118" t="s">
        <v>378</v>
      </c>
      <c r="DR65" s="118" t="s">
        <v>378</v>
      </c>
      <c r="DS65" s="118" t="s">
        <v>378</v>
      </c>
      <c r="DT65" s="118" t="s">
        <v>378</v>
      </c>
      <c r="DU65" s="118" t="s">
        <v>378</v>
      </c>
      <c r="DV65" s="118" t="s">
        <v>378</v>
      </c>
      <c r="DW65" s="119" t="s">
        <v>378</v>
      </c>
      <c r="DX65" s="117" t="s">
        <v>378</v>
      </c>
      <c r="DY65" s="118" t="s">
        <v>378</v>
      </c>
      <c r="DZ65" s="118" t="s">
        <v>378</v>
      </c>
      <c r="EA65" s="118" t="s">
        <v>378</v>
      </c>
      <c r="EB65" s="119" t="s">
        <v>484</v>
      </c>
      <c r="EC65" s="134" t="s">
        <v>527</v>
      </c>
      <c r="ED65" s="118" t="s">
        <v>484</v>
      </c>
      <c r="EE65" s="118" t="s">
        <v>484</v>
      </c>
      <c r="EF65" s="135" t="s">
        <v>527</v>
      </c>
      <c r="EG65" s="141"/>
      <c r="EH65" s="141"/>
      <c r="EI65" s="141"/>
      <c r="EJ65" s="141"/>
      <c r="EK65" s="141"/>
      <c r="EL65" s="141"/>
      <c r="EM65" s="141"/>
      <c r="EN65" s="141"/>
      <c r="EO65" s="141"/>
      <c r="EP65" s="141"/>
      <c r="EQ65" s="141"/>
      <c r="ER65" s="141"/>
      <c r="ES65" s="141"/>
      <c r="ET65" s="141"/>
      <c r="EU65" s="141"/>
      <c r="EV65" s="141"/>
      <c r="EW65" s="141"/>
      <c r="EX65" s="141"/>
      <c r="EY65" s="141"/>
      <c r="EZ65" s="141"/>
      <c r="FA65" s="141"/>
      <c r="FB65" s="141"/>
      <c r="FC65" s="141"/>
      <c r="FD65" s="141"/>
      <c r="FE65" s="141"/>
      <c r="FF65" s="141"/>
      <c r="FG65" s="141"/>
      <c r="FH65" s="141"/>
      <c r="FI65" s="141"/>
      <c r="FJ65" s="141"/>
      <c r="FK65" s="141"/>
      <c r="FL65" s="141"/>
      <c r="FM65" s="141"/>
      <c r="FN65" s="141"/>
      <c r="FO65" s="141"/>
      <c r="FP65" s="141"/>
      <c r="FQ65" s="141"/>
      <c r="FR65" s="141"/>
      <c r="FS65" s="141"/>
      <c r="FT65" s="141"/>
      <c r="FU65" s="141"/>
      <c r="FV65" s="141"/>
      <c r="FW65" s="141"/>
      <c r="FX65" s="141"/>
      <c r="FY65" s="141"/>
      <c r="FZ65" s="141"/>
      <c r="GA65" s="141"/>
      <c r="GB65" s="141"/>
      <c r="GC65" s="141"/>
      <c r="GD65" s="141"/>
      <c r="GE65" s="141"/>
      <c r="GF65" s="141"/>
      <c r="GG65" s="141"/>
      <c r="GH65" s="141"/>
      <c r="GI65" s="141"/>
      <c r="GJ65" s="141"/>
      <c r="GK65" s="141"/>
      <c r="GL65" s="141"/>
      <c r="GM65" s="141"/>
      <c r="GN65" s="141"/>
      <c r="GO65" s="141"/>
      <c r="GP65" s="141"/>
      <c r="GQ65" s="141"/>
      <c r="GR65" s="141"/>
      <c r="GS65" s="141"/>
      <c r="GT65" s="141"/>
      <c r="GU65" s="141"/>
      <c r="GV65" s="141"/>
      <c r="GW65" s="141"/>
      <c r="GX65" s="141"/>
      <c r="GY65" s="141"/>
      <c r="GZ65" s="141"/>
      <c r="HA65" s="141"/>
      <c r="HB65" s="141"/>
      <c r="HC65" s="141"/>
      <c r="HD65" s="141"/>
      <c r="HE65" s="141"/>
      <c r="HF65" s="141"/>
      <c r="HG65" s="141"/>
      <c r="HH65" s="141"/>
      <c r="HI65" s="141"/>
      <c r="HJ65" s="141"/>
      <c r="HK65" s="141"/>
      <c r="HL65" s="141"/>
      <c r="HM65" s="141"/>
      <c r="HN65" s="141"/>
      <c r="HO65" s="141"/>
      <c r="HP65" s="141"/>
      <c r="HQ65" s="141"/>
      <c r="HR65" s="141"/>
      <c r="HS65" s="141"/>
      <c r="HT65" s="141"/>
      <c r="HU65" s="141"/>
    </row>
    <row r="66" spans="1:229" s="111" customFormat="1" ht="43.5" customHeight="1" x14ac:dyDescent="0.75">
      <c r="A66" s="115" t="s">
        <v>414</v>
      </c>
      <c r="B66" s="115" t="s">
        <v>413</v>
      </c>
      <c r="C66" s="115" t="s">
        <v>9</v>
      </c>
      <c r="D66" s="115" t="s">
        <v>10</v>
      </c>
      <c r="E66" s="115" t="s">
        <v>35</v>
      </c>
      <c r="F66" s="117" t="s">
        <v>484</v>
      </c>
      <c r="G66" s="118" t="s">
        <v>378</v>
      </c>
      <c r="H66" s="118" t="s">
        <v>378</v>
      </c>
      <c r="I66" s="118" t="s">
        <v>378</v>
      </c>
      <c r="J66" s="118" t="s">
        <v>484</v>
      </c>
      <c r="K66" s="118" t="s">
        <v>378</v>
      </c>
      <c r="L66" s="118" t="s">
        <v>378</v>
      </c>
      <c r="M66" s="118" t="s">
        <v>378</v>
      </c>
      <c r="N66" s="118" t="s">
        <v>378</v>
      </c>
      <c r="O66" s="118" t="s">
        <v>378</v>
      </c>
      <c r="P66" s="118" t="s">
        <v>378</v>
      </c>
      <c r="Q66" s="118" t="s">
        <v>378</v>
      </c>
      <c r="R66" s="119" t="s">
        <v>484</v>
      </c>
      <c r="S66" s="117" t="s">
        <v>378</v>
      </c>
      <c r="T66" s="118" t="s">
        <v>378</v>
      </c>
      <c r="U66" s="118" t="s">
        <v>378</v>
      </c>
      <c r="V66" s="118" t="s">
        <v>378</v>
      </c>
      <c r="W66" s="119" t="s">
        <v>378</v>
      </c>
      <c r="X66" s="117" t="s">
        <v>378</v>
      </c>
      <c r="Y66" s="118" t="s">
        <v>484</v>
      </c>
      <c r="Z66" s="119" t="s">
        <v>484</v>
      </c>
      <c r="AA66" s="117" t="s">
        <v>378</v>
      </c>
      <c r="AB66" s="118" t="s">
        <v>378</v>
      </c>
      <c r="AC66" s="118" t="s">
        <v>378</v>
      </c>
      <c r="AD66" s="118" t="s">
        <v>378</v>
      </c>
      <c r="AE66" s="118" t="s">
        <v>378</v>
      </c>
      <c r="AF66" s="118" t="s">
        <v>378</v>
      </c>
      <c r="AG66" s="119" t="s">
        <v>378</v>
      </c>
      <c r="AH66" s="117" t="s">
        <v>378</v>
      </c>
      <c r="AI66" s="118" t="s">
        <v>378</v>
      </c>
      <c r="AJ66" s="118" t="s">
        <v>484</v>
      </c>
      <c r="AK66" s="118" t="s">
        <v>378</v>
      </c>
      <c r="AL66" s="118" t="s">
        <v>378</v>
      </c>
      <c r="AM66" s="118" t="s">
        <v>378</v>
      </c>
      <c r="AN66" s="118" t="s">
        <v>378</v>
      </c>
      <c r="AO66" s="118" t="s">
        <v>378</v>
      </c>
      <c r="AP66" s="119" t="s">
        <v>484</v>
      </c>
      <c r="AQ66" s="117" t="s">
        <v>378</v>
      </c>
      <c r="AR66" s="118" t="s">
        <v>378</v>
      </c>
      <c r="AS66" s="118" t="s">
        <v>378</v>
      </c>
      <c r="AT66" s="118" t="s">
        <v>378</v>
      </c>
      <c r="AU66" s="118" t="s">
        <v>484</v>
      </c>
      <c r="AV66" s="118" t="s">
        <v>378</v>
      </c>
      <c r="AW66" s="117" t="s">
        <v>378</v>
      </c>
      <c r="AX66" s="119" t="s">
        <v>484</v>
      </c>
      <c r="AY66" s="117" t="s">
        <v>378</v>
      </c>
      <c r="AZ66" s="118" t="s">
        <v>378</v>
      </c>
      <c r="BA66" s="118" t="s">
        <v>378</v>
      </c>
      <c r="BB66" s="118" t="s">
        <v>484</v>
      </c>
      <c r="BC66" s="119" t="s">
        <v>484</v>
      </c>
      <c r="BD66" s="118" t="s">
        <v>378</v>
      </c>
      <c r="BE66" s="118" t="s">
        <v>378</v>
      </c>
      <c r="BF66" s="118" t="s">
        <v>378</v>
      </c>
      <c r="BG66" s="118" t="s">
        <v>378</v>
      </c>
      <c r="BH66" s="118" t="s">
        <v>378</v>
      </c>
      <c r="BI66" s="118" t="s">
        <v>378</v>
      </c>
      <c r="BJ66" s="117" t="s">
        <v>484</v>
      </c>
      <c r="BK66" s="118" t="s">
        <v>378</v>
      </c>
      <c r="BL66" s="118" t="s">
        <v>378</v>
      </c>
      <c r="BM66" s="118" t="s">
        <v>378</v>
      </c>
      <c r="BN66" s="118" t="s">
        <v>484</v>
      </c>
      <c r="BO66" s="118" t="s">
        <v>378</v>
      </c>
      <c r="BP66" s="117" t="s">
        <v>378</v>
      </c>
      <c r="BQ66" s="118" t="s">
        <v>378</v>
      </c>
      <c r="BR66" s="118" t="s">
        <v>378</v>
      </c>
      <c r="BS66" s="118" t="s">
        <v>378</v>
      </c>
      <c r="BT66" s="118" t="s">
        <v>378</v>
      </c>
      <c r="BU66" s="118" t="s">
        <v>378</v>
      </c>
      <c r="BV66" s="118" t="s">
        <v>378</v>
      </c>
      <c r="BW66" s="118" t="s">
        <v>378</v>
      </c>
      <c r="BX66" s="118" t="s">
        <v>378</v>
      </c>
      <c r="BY66" s="118" t="s">
        <v>484</v>
      </c>
      <c r="BZ66" s="118" t="s">
        <v>378</v>
      </c>
      <c r="CA66" s="119" t="s">
        <v>378</v>
      </c>
      <c r="CB66" s="118" t="s">
        <v>378</v>
      </c>
      <c r="CC66" s="118" t="s">
        <v>378</v>
      </c>
      <c r="CD66" s="118" t="s">
        <v>378</v>
      </c>
      <c r="CE66" s="118" t="s">
        <v>378</v>
      </c>
      <c r="CF66" s="119" t="s">
        <v>484</v>
      </c>
      <c r="CG66" s="117" t="s">
        <v>484</v>
      </c>
      <c r="CH66" s="118" t="s">
        <v>378</v>
      </c>
      <c r="CI66" s="118" t="s">
        <v>378</v>
      </c>
      <c r="CJ66" s="118" t="s">
        <v>378</v>
      </c>
      <c r="CK66" s="118" t="s">
        <v>378</v>
      </c>
      <c r="CL66" s="118" t="s">
        <v>378</v>
      </c>
      <c r="CM66" s="119" t="s">
        <v>378</v>
      </c>
      <c r="CN66" s="117" t="s">
        <v>378</v>
      </c>
      <c r="CO66" s="118" t="s">
        <v>378</v>
      </c>
      <c r="CP66" s="118" t="s">
        <v>378</v>
      </c>
      <c r="CQ66" s="118" t="s">
        <v>484</v>
      </c>
      <c r="CR66" s="118" t="s">
        <v>378</v>
      </c>
      <c r="CS66" s="118" t="s">
        <v>378</v>
      </c>
      <c r="CT66" s="118" t="s">
        <v>378</v>
      </c>
      <c r="CU66" s="118" t="s">
        <v>378</v>
      </c>
      <c r="CV66" s="118" t="s">
        <v>378</v>
      </c>
      <c r="CW66" s="119" t="s">
        <v>484</v>
      </c>
      <c r="CX66" s="117" t="s">
        <v>378</v>
      </c>
      <c r="CY66" s="118" t="s">
        <v>378</v>
      </c>
      <c r="CZ66" s="118" t="s">
        <v>378</v>
      </c>
      <c r="DA66" s="118" t="s">
        <v>378</v>
      </c>
      <c r="DB66" s="118" t="s">
        <v>484</v>
      </c>
      <c r="DC66" s="119" t="s">
        <v>378</v>
      </c>
      <c r="DD66" s="117" t="s">
        <v>378</v>
      </c>
      <c r="DE66" s="118" t="s">
        <v>484</v>
      </c>
      <c r="DF66" s="119" t="s">
        <v>378</v>
      </c>
      <c r="DG66" s="117" t="s">
        <v>378</v>
      </c>
      <c r="DH66" s="118" t="s">
        <v>378</v>
      </c>
      <c r="DI66" s="118" t="s">
        <v>378</v>
      </c>
      <c r="DJ66" s="119" t="s">
        <v>484</v>
      </c>
      <c r="DK66" s="117" t="s">
        <v>484</v>
      </c>
      <c r="DL66" s="118" t="s">
        <v>378</v>
      </c>
      <c r="DM66" s="118" t="s">
        <v>378</v>
      </c>
      <c r="DN66" s="118" t="s">
        <v>378</v>
      </c>
      <c r="DO66" s="119" t="s">
        <v>378</v>
      </c>
      <c r="DP66" s="117" t="s">
        <v>378</v>
      </c>
      <c r="DQ66" s="118" t="s">
        <v>378</v>
      </c>
      <c r="DR66" s="118" t="s">
        <v>378</v>
      </c>
      <c r="DS66" s="118" t="s">
        <v>378</v>
      </c>
      <c r="DT66" s="118" t="s">
        <v>378</v>
      </c>
      <c r="DU66" s="118" t="s">
        <v>378</v>
      </c>
      <c r="DV66" s="118" t="s">
        <v>378</v>
      </c>
      <c r="DW66" s="119" t="s">
        <v>378</v>
      </c>
      <c r="DX66" s="117" t="s">
        <v>378</v>
      </c>
      <c r="DY66" s="118" t="s">
        <v>378</v>
      </c>
      <c r="DZ66" s="118" t="s">
        <v>378</v>
      </c>
      <c r="EA66" s="118" t="s">
        <v>378</v>
      </c>
      <c r="EB66" s="119" t="s">
        <v>484</v>
      </c>
      <c r="EC66" s="134" t="s">
        <v>527</v>
      </c>
      <c r="ED66" s="118" t="s">
        <v>484</v>
      </c>
      <c r="EE66" s="118" t="s">
        <v>484</v>
      </c>
      <c r="EF66" s="135" t="s">
        <v>527</v>
      </c>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1"/>
      <c r="FF66" s="141"/>
      <c r="FG66" s="141"/>
      <c r="FH66" s="141"/>
      <c r="FI66" s="141"/>
      <c r="FJ66" s="141"/>
      <c r="FK66" s="141"/>
      <c r="FL66" s="141"/>
      <c r="FM66" s="141"/>
      <c r="FN66" s="141"/>
      <c r="FO66" s="141"/>
      <c r="FP66" s="141"/>
      <c r="FQ66" s="141"/>
      <c r="FR66" s="141"/>
      <c r="FS66" s="141"/>
      <c r="FT66" s="141"/>
      <c r="FU66" s="141"/>
      <c r="FV66" s="141"/>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row>
    <row r="67" spans="1:229" s="111" customFormat="1" ht="43.5" customHeight="1" x14ac:dyDescent="0.75">
      <c r="A67" s="115" t="s">
        <v>497</v>
      </c>
      <c r="B67" s="115" t="s">
        <v>435</v>
      </c>
      <c r="C67" s="115" t="s">
        <v>9</v>
      </c>
      <c r="D67" s="115" t="s">
        <v>398</v>
      </c>
      <c r="E67" s="115" t="s">
        <v>181</v>
      </c>
      <c r="F67" s="117" t="s">
        <v>484</v>
      </c>
      <c r="G67" s="118" t="s">
        <v>378</v>
      </c>
      <c r="H67" s="118" t="s">
        <v>378</v>
      </c>
      <c r="I67" s="118" t="s">
        <v>378</v>
      </c>
      <c r="J67" s="118" t="s">
        <v>484</v>
      </c>
      <c r="K67" s="118" t="s">
        <v>378</v>
      </c>
      <c r="L67" s="118" t="s">
        <v>378</v>
      </c>
      <c r="M67" s="118" t="s">
        <v>378</v>
      </c>
      <c r="N67" s="118" t="s">
        <v>378</v>
      </c>
      <c r="O67" s="118" t="s">
        <v>378</v>
      </c>
      <c r="P67" s="118" t="s">
        <v>378</v>
      </c>
      <c r="Q67" s="118" t="s">
        <v>378</v>
      </c>
      <c r="R67" s="119" t="s">
        <v>484</v>
      </c>
      <c r="S67" s="117" t="s">
        <v>378</v>
      </c>
      <c r="T67" s="118" t="s">
        <v>378</v>
      </c>
      <c r="U67" s="118" t="s">
        <v>378</v>
      </c>
      <c r="V67" s="118" t="s">
        <v>378</v>
      </c>
      <c r="W67" s="119" t="s">
        <v>378</v>
      </c>
      <c r="X67" s="117" t="s">
        <v>378</v>
      </c>
      <c r="Y67" s="118" t="s">
        <v>484</v>
      </c>
      <c r="Z67" s="119" t="s">
        <v>484</v>
      </c>
      <c r="AA67" s="117" t="s">
        <v>378</v>
      </c>
      <c r="AB67" s="118" t="s">
        <v>378</v>
      </c>
      <c r="AC67" s="118" t="s">
        <v>378</v>
      </c>
      <c r="AD67" s="118" t="s">
        <v>378</v>
      </c>
      <c r="AE67" s="118" t="s">
        <v>378</v>
      </c>
      <c r="AF67" s="118" t="s">
        <v>378</v>
      </c>
      <c r="AG67" s="119" t="s">
        <v>378</v>
      </c>
      <c r="AH67" s="117" t="s">
        <v>378</v>
      </c>
      <c r="AI67" s="118" t="s">
        <v>378</v>
      </c>
      <c r="AJ67" s="118" t="s">
        <v>484</v>
      </c>
      <c r="AK67" s="118" t="s">
        <v>378</v>
      </c>
      <c r="AL67" s="118" t="s">
        <v>378</v>
      </c>
      <c r="AM67" s="118" t="s">
        <v>378</v>
      </c>
      <c r="AN67" s="118" t="s">
        <v>378</v>
      </c>
      <c r="AO67" s="118" t="s">
        <v>378</v>
      </c>
      <c r="AP67" s="119" t="s">
        <v>484</v>
      </c>
      <c r="AQ67" s="117" t="s">
        <v>378</v>
      </c>
      <c r="AR67" s="118" t="s">
        <v>378</v>
      </c>
      <c r="AS67" s="118" t="s">
        <v>378</v>
      </c>
      <c r="AT67" s="118" t="s">
        <v>378</v>
      </c>
      <c r="AU67" s="118" t="s">
        <v>484</v>
      </c>
      <c r="AV67" s="118" t="s">
        <v>378</v>
      </c>
      <c r="AW67" s="117" t="s">
        <v>378</v>
      </c>
      <c r="AX67" s="119" t="s">
        <v>484</v>
      </c>
      <c r="AY67" s="117" t="s">
        <v>378</v>
      </c>
      <c r="AZ67" s="118" t="s">
        <v>378</v>
      </c>
      <c r="BA67" s="118" t="s">
        <v>378</v>
      </c>
      <c r="BB67" s="118" t="s">
        <v>484</v>
      </c>
      <c r="BC67" s="119" t="s">
        <v>484</v>
      </c>
      <c r="BD67" s="118" t="s">
        <v>378</v>
      </c>
      <c r="BE67" s="118" t="s">
        <v>378</v>
      </c>
      <c r="BF67" s="118" t="s">
        <v>378</v>
      </c>
      <c r="BG67" s="118" t="s">
        <v>378</v>
      </c>
      <c r="BH67" s="118" t="s">
        <v>378</v>
      </c>
      <c r="BI67" s="118" t="s">
        <v>378</v>
      </c>
      <c r="BJ67" s="117" t="s">
        <v>484</v>
      </c>
      <c r="BK67" s="118" t="s">
        <v>378</v>
      </c>
      <c r="BL67" s="118" t="s">
        <v>378</v>
      </c>
      <c r="BM67" s="118" t="s">
        <v>378</v>
      </c>
      <c r="BN67" s="118" t="s">
        <v>484</v>
      </c>
      <c r="BO67" s="118" t="s">
        <v>378</v>
      </c>
      <c r="BP67" s="117" t="s">
        <v>378</v>
      </c>
      <c r="BQ67" s="118" t="s">
        <v>378</v>
      </c>
      <c r="BR67" s="118" t="s">
        <v>378</v>
      </c>
      <c r="BS67" s="118" t="s">
        <v>378</v>
      </c>
      <c r="BT67" s="118" t="s">
        <v>378</v>
      </c>
      <c r="BU67" s="118" t="s">
        <v>378</v>
      </c>
      <c r="BV67" s="118" t="s">
        <v>378</v>
      </c>
      <c r="BW67" s="118" t="s">
        <v>378</v>
      </c>
      <c r="BX67" s="118" t="s">
        <v>378</v>
      </c>
      <c r="BY67" s="118" t="s">
        <v>484</v>
      </c>
      <c r="BZ67" s="118" t="s">
        <v>378</v>
      </c>
      <c r="CA67" s="119" t="s">
        <v>378</v>
      </c>
      <c r="CB67" s="118" t="s">
        <v>378</v>
      </c>
      <c r="CC67" s="118" t="s">
        <v>378</v>
      </c>
      <c r="CD67" s="118" t="s">
        <v>378</v>
      </c>
      <c r="CE67" s="118" t="s">
        <v>378</v>
      </c>
      <c r="CF67" s="119" t="s">
        <v>484</v>
      </c>
      <c r="CG67" s="117" t="s">
        <v>484</v>
      </c>
      <c r="CH67" s="118" t="s">
        <v>378</v>
      </c>
      <c r="CI67" s="118" t="s">
        <v>378</v>
      </c>
      <c r="CJ67" s="118" t="s">
        <v>378</v>
      </c>
      <c r="CK67" s="118" t="s">
        <v>378</v>
      </c>
      <c r="CL67" s="118" t="s">
        <v>378</v>
      </c>
      <c r="CM67" s="119" t="s">
        <v>378</v>
      </c>
      <c r="CN67" s="117" t="s">
        <v>378</v>
      </c>
      <c r="CO67" s="118" t="s">
        <v>378</v>
      </c>
      <c r="CP67" s="118" t="s">
        <v>378</v>
      </c>
      <c r="CQ67" s="118" t="s">
        <v>484</v>
      </c>
      <c r="CR67" s="118" t="s">
        <v>378</v>
      </c>
      <c r="CS67" s="118" t="s">
        <v>378</v>
      </c>
      <c r="CT67" s="118" t="s">
        <v>378</v>
      </c>
      <c r="CU67" s="118" t="s">
        <v>378</v>
      </c>
      <c r="CV67" s="118" t="s">
        <v>378</v>
      </c>
      <c r="CW67" s="119" t="s">
        <v>484</v>
      </c>
      <c r="CX67" s="117" t="s">
        <v>378</v>
      </c>
      <c r="CY67" s="118" t="s">
        <v>378</v>
      </c>
      <c r="CZ67" s="118" t="s">
        <v>378</v>
      </c>
      <c r="DA67" s="118" t="s">
        <v>378</v>
      </c>
      <c r="DB67" s="118" t="s">
        <v>484</v>
      </c>
      <c r="DC67" s="119" t="s">
        <v>378</v>
      </c>
      <c r="DD67" s="117" t="s">
        <v>378</v>
      </c>
      <c r="DE67" s="118" t="s">
        <v>484</v>
      </c>
      <c r="DF67" s="119" t="s">
        <v>378</v>
      </c>
      <c r="DG67" s="117" t="s">
        <v>378</v>
      </c>
      <c r="DH67" s="118" t="s">
        <v>378</v>
      </c>
      <c r="DI67" s="118" t="s">
        <v>378</v>
      </c>
      <c r="DJ67" s="119" t="s">
        <v>484</v>
      </c>
      <c r="DK67" s="117" t="s">
        <v>484</v>
      </c>
      <c r="DL67" s="118" t="s">
        <v>378</v>
      </c>
      <c r="DM67" s="118" t="s">
        <v>378</v>
      </c>
      <c r="DN67" s="118" t="s">
        <v>378</v>
      </c>
      <c r="DO67" s="119" t="s">
        <v>378</v>
      </c>
      <c r="DP67" s="117" t="s">
        <v>378</v>
      </c>
      <c r="DQ67" s="118" t="s">
        <v>378</v>
      </c>
      <c r="DR67" s="118" t="s">
        <v>378</v>
      </c>
      <c r="DS67" s="118" t="s">
        <v>378</v>
      </c>
      <c r="DT67" s="118" t="s">
        <v>378</v>
      </c>
      <c r="DU67" s="118" t="s">
        <v>378</v>
      </c>
      <c r="DV67" s="118" t="s">
        <v>378</v>
      </c>
      <c r="DW67" s="119" t="s">
        <v>378</v>
      </c>
      <c r="DX67" s="117" t="s">
        <v>378</v>
      </c>
      <c r="DY67" s="118" t="s">
        <v>378</v>
      </c>
      <c r="DZ67" s="118" t="s">
        <v>378</v>
      </c>
      <c r="EA67" s="118" t="s">
        <v>378</v>
      </c>
      <c r="EB67" s="119" t="s">
        <v>484</v>
      </c>
      <c r="EC67" s="134" t="s">
        <v>527</v>
      </c>
      <c r="ED67" s="118" t="s">
        <v>484</v>
      </c>
      <c r="EE67" s="118" t="s">
        <v>484</v>
      </c>
      <c r="EF67" s="135" t="s">
        <v>527</v>
      </c>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1"/>
      <c r="FF67" s="141"/>
      <c r="FG67" s="141"/>
      <c r="FH67" s="141"/>
      <c r="FI67" s="141"/>
      <c r="FJ67" s="141"/>
      <c r="FK67" s="141"/>
      <c r="FL67" s="141"/>
      <c r="FM67" s="141"/>
      <c r="FN67" s="141"/>
      <c r="FO67" s="141"/>
      <c r="FP67" s="141"/>
      <c r="FQ67" s="141"/>
      <c r="FR67" s="141"/>
      <c r="FS67" s="141"/>
      <c r="FT67" s="141"/>
      <c r="FU67" s="141"/>
      <c r="FV67" s="141"/>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row>
    <row r="68" spans="1:229" s="111" customFormat="1" ht="43.5" customHeight="1" x14ac:dyDescent="0.75">
      <c r="A68" s="115" t="s">
        <v>494</v>
      </c>
      <c r="B68" s="115" t="s">
        <v>438</v>
      </c>
      <c r="C68" s="115" t="s">
        <v>9</v>
      </c>
      <c r="D68" s="115" t="s">
        <v>10</v>
      </c>
      <c r="E68" s="115" t="s">
        <v>15</v>
      </c>
      <c r="F68" s="117" t="s">
        <v>484</v>
      </c>
      <c r="G68" s="118" t="s">
        <v>378</v>
      </c>
      <c r="H68" s="118" t="s">
        <v>378</v>
      </c>
      <c r="I68" s="118" t="s">
        <v>378</v>
      </c>
      <c r="J68" s="118" t="s">
        <v>378</v>
      </c>
      <c r="K68" s="118" t="s">
        <v>378</v>
      </c>
      <c r="L68" s="118" t="s">
        <v>378</v>
      </c>
      <c r="M68" s="118" t="s">
        <v>378</v>
      </c>
      <c r="N68" s="118" t="s">
        <v>378</v>
      </c>
      <c r="O68" s="118" t="s">
        <v>378</v>
      </c>
      <c r="P68" s="118" t="s">
        <v>378</v>
      </c>
      <c r="Q68" s="118" t="s">
        <v>378</v>
      </c>
      <c r="R68" s="119" t="s">
        <v>378</v>
      </c>
      <c r="S68" s="117" t="s">
        <v>378</v>
      </c>
      <c r="T68" s="118" t="s">
        <v>378</v>
      </c>
      <c r="U68" s="118" t="s">
        <v>378</v>
      </c>
      <c r="V68" s="118" t="s">
        <v>378</v>
      </c>
      <c r="W68" s="119" t="s">
        <v>378</v>
      </c>
      <c r="X68" s="117" t="s">
        <v>378</v>
      </c>
      <c r="Y68" s="118" t="s">
        <v>484</v>
      </c>
      <c r="Z68" s="119" t="s">
        <v>484</v>
      </c>
      <c r="AA68" s="117" t="s">
        <v>378</v>
      </c>
      <c r="AB68" s="118" t="s">
        <v>378</v>
      </c>
      <c r="AC68" s="118" t="s">
        <v>378</v>
      </c>
      <c r="AD68" s="118" t="s">
        <v>378</v>
      </c>
      <c r="AE68" s="118" t="s">
        <v>378</v>
      </c>
      <c r="AF68" s="118" t="s">
        <v>378</v>
      </c>
      <c r="AG68" s="119" t="s">
        <v>484</v>
      </c>
      <c r="AH68" s="117" t="s">
        <v>378</v>
      </c>
      <c r="AI68" s="118" t="s">
        <v>378</v>
      </c>
      <c r="AJ68" s="118" t="s">
        <v>484</v>
      </c>
      <c r="AK68" s="118" t="s">
        <v>484</v>
      </c>
      <c r="AL68" s="118" t="s">
        <v>378</v>
      </c>
      <c r="AM68" s="118" t="s">
        <v>378</v>
      </c>
      <c r="AN68" s="118" t="s">
        <v>484</v>
      </c>
      <c r="AO68" s="118" t="s">
        <v>378</v>
      </c>
      <c r="AP68" s="119" t="s">
        <v>484</v>
      </c>
      <c r="AQ68" s="117" t="s">
        <v>378</v>
      </c>
      <c r="AR68" s="118" t="s">
        <v>378</v>
      </c>
      <c r="AS68" s="118" t="s">
        <v>378</v>
      </c>
      <c r="AT68" s="118" t="s">
        <v>378</v>
      </c>
      <c r="AU68" s="118" t="s">
        <v>378</v>
      </c>
      <c r="AV68" s="118" t="s">
        <v>378</v>
      </c>
      <c r="AW68" s="117" t="s">
        <v>378</v>
      </c>
      <c r="AX68" s="119" t="s">
        <v>378</v>
      </c>
      <c r="AY68" s="117" t="s">
        <v>378</v>
      </c>
      <c r="AZ68" s="118" t="s">
        <v>378</v>
      </c>
      <c r="BA68" s="118" t="s">
        <v>378</v>
      </c>
      <c r="BB68" s="118" t="s">
        <v>484</v>
      </c>
      <c r="BC68" s="119" t="s">
        <v>378</v>
      </c>
      <c r="BD68" s="118" t="s">
        <v>378</v>
      </c>
      <c r="BE68" s="118" t="s">
        <v>378</v>
      </c>
      <c r="BF68" s="118" t="s">
        <v>378</v>
      </c>
      <c r="BG68" s="118" t="s">
        <v>378</v>
      </c>
      <c r="BH68" s="118" t="s">
        <v>378</v>
      </c>
      <c r="BI68" s="118" t="s">
        <v>378</v>
      </c>
      <c r="BJ68" s="117" t="s">
        <v>484</v>
      </c>
      <c r="BK68" s="118" t="s">
        <v>378</v>
      </c>
      <c r="BL68" s="118" t="s">
        <v>378</v>
      </c>
      <c r="BM68" s="118" t="s">
        <v>378</v>
      </c>
      <c r="BN68" s="118" t="s">
        <v>378</v>
      </c>
      <c r="BO68" s="118" t="s">
        <v>378</v>
      </c>
      <c r="BP68" s="117" t="s">
        <v>378</v>
      </c>
      <c r="BQ68" s="118" t="s">
        <v>378</v>
      </c>
      <c r="BR68" s="118" t="s">
        <v>378</v>
      </c>
      <c r="BS68" s="118" t="s">
        <v>378</v>
      </c>
      <c r="BT68" s="118" t="s">
        <v>378</v>
      </c>
      <c r="BU68" s="118" t="s">
        <v>378</v>
      </c>
      <c r="BV68" s="118" t="s">
        <v>378</v>
      </c>
      <c r="BW68" s="118" t="s">
        <v>378</v>
      </c>
      <c r="BX68" s="118" t="s">
        <v>378</v>
      </c>
      <c r="BY68" s="118" t="s">
        <v>378</v>
      </c>
      <c r="BZ68" s="118" t="s">
        <v>378</v>
      </c>
      <c r="CA68" s="119" t="s">
        <v>378</v>
      </c>
      <c r="CB68" s="118" t="s">
        <v>378</v>
      </c>
      <c r="CC68" s="118" t="s">
        <v>378</v>
      </c>
      <c r="CD68" s="118" t="s">
        <v>378</v>
      </c>
      <c r="CE68" s="118" t="s">
        <v>378</v>
      </c>
      <c r="CF68" s="119" t="s">
        <v>484</v>
      </c>
      <c r="CG68" s="117" t="s">
        <v>484</v>
      </c>
      <c r="CH68" s="118" t="s">
        <v>378</v>
      </c>
      <c r="CI68" s="118" t="s">
        <v>378</v>
      </c>
      <c r="CJ68" s="118" t="s">
        <v>378</v>
      </c>
      <c r="CK68" s="118" t="s">
        <v>378</v>
      </c>
      <c r="CL68" s="118" t="s">
        <v>378</v>
      </c>
      <c r="CM68" s="119" t="s">
        <v>378</v>
      </c>
      <c r="CN68" s="117" t="s">
        <v>484</v>
      </c>
      <c r="CO68" s="118" t="s">
        <v>378</v>
      </c>
      <c r="CP68" s="118" t="s">
        <v>378</v>
      </c>
      <c r="CQ68" s="118" t="s">
        <v>484</v>
      </c>
      <c r="CR68" s="118" t="s">
        <v>484</v>
      </c>
      <c r="CS68" s="118" t="s">
        <v>378</v>
      </c>
      <c r="CT68" s="118" t="s">
        <v>378</v>
      </c>
      <c r="CU68" s="118" t="s">
        <v>484</v>
      </c>
      <c r="CV68" s="118" t="s">
        <v>378</v>
      </c>
      <c r="CW68" s="119" t="s">
        <v>484</v>
      </c>
      <c r="CX68" s="117" t="s">
        <v>378</v>
      </c>
      <c r="CY68" s="118" t="s">
        <v>378</v>
      </c>
      <c r="CZ68" s="118" t="s">
        <v>378</v>
      </c>
      <c r="DA68" s="118" t="s">
        <v>378</v>
      </c>
      <c r="DB68" s="118" t="s">
        <v>378</v>
      </c>
      <c r="DC68" s="119" t="s">
        <v>378</v>
      </c>
      <c r="DD68" s="117" t="s">
        <v>378</v>
      </c>
      <c r="DE68" s="118" t="s">
        <v>378</v>
      </c>
      <c r="DF68" s="119" t="s">
        <v>378</v>
      </c>
      <c r="DG68" s="117" t="s">
        <v>378</v>
      </c>
      <c r="DH68" s="118" t="s">
        <v>378</v>
      </c>
      <c r="DI68" s="118" t="s">
        <v>378</v>
      </c>
      <c r="DJ68" s="119" t="s">
        <v>484</v>
      </c>
      <c r="DK68" s="117" t="s">
        <v>378</v>
      </c>
      <c r="DL68" s="118" t="s">
        <v>378</v>
      </c>
      <c r="DM68" s="118" t="s">
        <v>378</v>
      </c>
      <c r="DN68" s="118" t="s">
        <v>378</v>
      </c>
      <c r="DO68" s="119" t="s">
        <v>378</v>
      </c>
      <c r="DP68" s="117" t="s">
        <v>378</v>
      </c>
      <c r="DQ68" s="118" t="s">
        <v>378</v>
      </c>
      <c r="DR68" s="118" t="s">
        <v>378</v>
      </c>
      <c r="DS68" s="118" t="s">
        <v>378</v>
      </c>
      <c r="DT68" s="118" t="s">
        <v>378</v>
      </c>
      <c r="DU68" s="118" t="s">
        <v>378</v>
      </c>
      <c r="DV68" s="118" t="s">
        <v>378</v>
      </c>
      <c r="DW68" s="119" t="s">
        <v>378</v>
      </c>
      <c r="DX68" s="117" t="s">
        <v>378</v>
      </c>
      <c r="DY68" s="118" t="s">
        <v>378</v>
      </c>
      <c r="DZ68" s="118" t="s">
        <v>378</v>
      </c>
      <c r="EA68" s="118" t="s">
        <v>378</v>
      </c>
      <c r="EB68" s="119" t="s">
        <v>378</v>
      </c>
      <c r="EC68" s="117" t="s">
        <v>484</v>
      </c>
      <c r="ED68" s="118" t="s">
        <v>484</v>
      </c>
      <c r="EE68" s="118" t="s">
        <v>484</v>
      </c>
      <c r="EF68" s="119" t="s">
        <v>484</v>
      </c>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row>
    <row r="69" spans="1:229" s="111" customFormat="1" ht="43.5" customHeight="1" x14ac:dyDescent="0.75">
      <c r="A69" s="115" t="s">
        <v>516</v>
      </c>
      <c r="B69" s="115" t="s">
        <v>440</v>
      </c>
      <c r="C69" s="115" t="s">
        <v>9</v>
      </c>
      <c r="D69" s="115" t="s">
        <v>10</v>
      </c>
      <c r="E69" s="115" t="s">
        <v>35</v>
      </c>
      <c r="F69" s="117" t="s">
        <v>484</v>
      </c>
      <c r="G69" s="118" t="s">
        <v>378</v>
      </c>
      <c r="H69" s="118" t="s">
        <v>378</v>
      </c>
      <c r="I69" s="118" t="s">
        <v>378</v>
      </c>
      <c r="J69" s="118" t="s">
        <v>484</v>
      </c>
      <c r="K69" s="118" t="s">
        <v>378</v>
      </c>
      <c r="L69" s="118" t="s">
        <v>378</v>
      </c>
      <c r="M69" s="118" t="s">
        <v>378</v>
      </c>
      <c r="N69" s="118" t="s">
        <v>378</v>
      </c>
      <c r="O69" s="118" t="s">
        <v>378</v>
      </c>
      <c r="P69" s="118" t="s">
        <v>378</v>
      </c>
      <c r="Q69" s="118" t="s">
        <v>378</v>
      </c>
      <c r="R69" s="119" t="s">
        <v>484</v>
      </c>
      <c r="S69" s="117" t="s">
        <v>378</v>
      </c>
      <c r="T69" s="118" t="s">
        <v>378</v>
      </c>
      <c r="U69" s="118" t="s">
        <v>378</v>
      </c>
      <c r="V69" s="118" t="s">
        <v>378</v>
      </c>
      <c r="W69" s="119" t="s">
        <v>378</v>
      </c>
      <c r="X69" s="117" t="s">
        <v>378</v>
      </c>
      <c r="Y69" s="118" t="s">
        <v>484</v>
      </c>
      <c r="Z69" s="119" t="s">
        <v>484</v>
      </c>
      <c r="AA69" s="117" t="s">
        <v>378</v>
      </c>
      <c r="AB69" s="118" t="s">
        <v>378</v>
      </c>
      <c r="AC69" s="118" t="s">
        <v>378</v>
      </c>
      <c r="AD69" s="118" t="s">
        <v>378</v>
      </c>
      <c r="AE69" s="118" t="s">
        <v>378</v>
      </c>
      <c r="AF69" s="118" t="s">
        <v>378</v>
      </c>
      <c r="AG69" s="119" t="s">
        <v>378</v>
      </c>
      <c r="AH69" s="117" t="s">
        <v>378</v>
      </c>
      <c r="AI69" s="118" t="s">
        <v>378</v>
      </c>
      <c r="AJ69" s="118" t="s">
        <v>484</v>
      </c>
      <c r="AK69" s="118" t="s">
        <v>378</v>
      </c>
      <c r="AL69" s="118" t="s">
        <v>378</v>
      </c>
      <c r="AM69" s="118" t="s">
        <v>378</v>
      </c>
      <c r="AN69" s="118" t="s">
        <v>378</v>
      </c>
      <c r="AO69" s="118" t="s">
        <v>378</v>
      </c>
      <c r="AP69" s="119" t="s">
        <v>484</v>
      </c>
      <c r="AQ69" s="117" t="s">
        <v>378</v>
      </c>
      <c r="AR69" s="118" t="s">
        <v>378</v>
      </c>
      <c r="AS69" s="118" t="s">
        <v>378</v>
      </c>
      <c r="AT69" s="118" t="s">
        <v>378</v>
      </c>
      <c r="AU69" s="118" t="s">
        <v>484</v>
      </c>
      <c r="AV69" s="118" t="s">
        <v>378</v>
      </c>
      <c r="AW69" s="117" t="s">
        <v>378</v>
      </c>
      <c r="AX69" s="119" t="s">
        <v>484</v>
      </c>
      <c r="AY69" s="117" t="s">
        <v>378</v>
      </c>
      <c r="AZ69" s="118" t="s">
        <v>378</v>
      </c>
      <c r="BA69" s="118" t="s">
        <v>378</v>
      </c>
      <c r="BB69" s="118" t="s">
        <v>484</v>
      </c>
      <c r="BC69" s="119" t="s">
        <v>484</v>
      </c>
      <c r="BD69" s="118" t="s">
        <v>378</v>
      </c>
      <c r="BE69" s="118" t="s">
        <v>378</v>
      </c>
      <c r="BF69" s="118" t="s">
        <v>378</v>
      </c>
      <c r="BG69" s="118" t="s">
        <v>378</v>
      </c>
      <c r="BH69" s="118" t="s">
        <v>378</v>
      </c>
      <c r="BI69" s="118" t="s">
        <v>378</v>
      </c>
      <c r="BJ69" s="117" t="s">
        <v>484</v>
      </c>
      <c r="BK69" s="118" t="s">
        <v>378</v>
      </c>
      <c r="BL69" s="118" t="s">
        <v>378</v>
      </c>
      <c r="BM69" s="118" t="s">
        <v>378</v>
      </c>
      <c r="BN69" s="118" t="s">
        <v>484</v>
      </c>
      <c r="BO69" s="118" t="s">
        <v>378</v>
      </c>
      <c r="BP69" s="117" t="s">
        <v>378</v>
      </c>
      <c r="BQ69" s="118" t="s">
        <v>378</v>
      </c>
      <c r="BR69" s="118" t="s">
        <v>378</v>
      </c>
      <c r="BS69" s="118" t="s">
        <v>378</v>
      </c>
      <c r="BT69" s="118" t="s">
        <v>378</v>
      </c>
      <c r="BU69" s="118" t="s">
        <v>378</v>
      </c>
      <c r="BV69" s="118" t="s">
        <v>378</v>
      </c>
      <c r="BW69" s="118" t="s">
        <v>378</v>
      </c>
      <c r="BX69" s="118" t="s">
        <v>378</v>
      </c>
      <c r="BY69" s="118" t="s">
        <v>484</v>
      </c>
      <c r="BZ69" s="118" t="s">
        <v>378</v>
      </c>
      <c r="CA69" s="119" t="s">
        <v>378</v>
      </c>
      <c r="CB69" s="118" t="s">
        <v>378</v>
      </c>
      <c r="CC69" s="118" t="s">
        <v>378</v>
      </c>
      <c r="CD69" s="118" t="s">
        <v>378</v>
      </c>
      <c r="CE69" s="118" t="s">
        <v>378</v>
      </c>
      <c r="CF69" s="119" t="s">
        <v>484</v>
      </c>
      <c r="CG69" s="117" t="s">
        <v>484</v>
      </c>
      <c r="CH69" s="118" t="s">
        <v>378</v>
      </c>
      <c r="CI69" s="118" t="s">
        <v>378</v>
      </c>
      <c r="CJ69" s="118" t="s">
        <v>378</v>
      </c>
      <c r="CK69" s="118" t="s">
        <v>378</v>
      </c>
      <c r="CL69" s="118" t="s">
        <v>378</v>
      </c>
      <c r="CM69" s="119" t="s">
        <v>378</v>
      </c>
      <c r="CN69" s="117" t="s">
        <v>378</v>
      </c>
      <c r="CO69" s="118" t="s">
        <v>378</v>
      </c>
      <c r="CP69" s="118" t="s">
        <v>378</v>
      </c>
      <c r="CQ69" s="118" t="s">
        <v>484</v>
      </c>
      <c r="CR69" s="118" t="s">
        <v>378</v>
      </c>
      <c r="CS69" s="118" t="s">
        <v>378</v>
      </c>
      <c r="CT69" s="118" t="s">
        <v>378</v>
      </c>
      <c r="CU69" s="118" t="s">
        <v>378</v>
      </c>
      <c r="CV69" s="118" t="s">
        <v>378</v>
      </c>
      <c r="CW69" s="119" t="s">
        <v>484</v>
      </c>
      <c r="CX69" s="117" t="s">
        <v>378</v>
      </c>
      <c r="CY69" s="118" t="s">
        <v>378</v>
      </c>
      <c r="CZ69" s="118" t="s">
        <v>378</v>
      </c>
      <c r="DA69" s="118" t="s">
        <v>378</v>
      </c>
      <c r="DB69" s="118" t="s">
        <v>484</v>
      </c>
      <c r="DC69" s="119" t="s">
        <v>378</v>
      </c>
      <c r="DD69" s="117" t="s">
        <v>378</v>
      </c>
      <c r="DE69" s="118" t="s">
        <v>484</v>
      </c>
      <c r="DF69" s="119" t="s">
        <v>378</v>
      </c>
      <c r="DG69" s="117" t="s">
        <v>378</v>
      </c>
      <c r="DH69" s="118" t="s">
        <v>378</v>
      </c>
      <c r="DI69" s="118" t="s">
        <v>378</v>
      </c>
      <c r="DJ69" s="119" t="s">
        <v>484</v>
      </c>
      <c r="DK69" s="117" t="s">
        <v>484</v>
      </c>
      <c r="DL69" s="118" t="s">
        <v>378</v>
      </c>
      <c r="DM69" s="118" t="s">
        <v>378</v>
      </c>
      <c r="DN69" s="118" t="s">
        <v>378</v>
      </c>
      <c r="DO69" s="119" t="s">
        <v>378</v>
      </c>
      <c r="DP69" s="117" t="s">
        <v>378</v>
      </c>
      <c r="DQ69" s="118" t="s">
        <v>378</v>
      </c>
      <c r="DR69" s="118" t="s">
        <v>378</v>
      </c>
      <c r="DS69" s="118" t="s">
        <v>378</v>
      </c>
      <c r="DT69" s="118" t="s">
        <v>378</v>
      </c>
      <c r="DU69" s="118" t="s">
        <v>378</v>
      </c>
      <c r="DV69" s="118" t="s">
        <v>378</v>
      </c>
      <c r="DW69" s="119" t="s">
        <v>378</v>
      </c>
      <c r="DX69" s="117" t="s">
        <v>378</v>
      </c>
      <c r="DY69" s="118" t="s">
        <v>378</v>
      </c>
      <c r="DZ69" s="118" t="s">
        <v>378</v>
      </c>
      <c r="EA69" s="118" t="s">
        <v>378</v>
      </c>
      <c r="EB69" s="119" t="s">
        <v>484</v>
      </c>
      <c r="EC69" s="134" t="s">
        <v>527</v>
      </c>
      <c r="ED69" s="118" t="s">
        <v>484</v>
      </c>
      <c r="EE69" s="118" t="s">
        <v>484</v>
      </c>
      <c r="EF69" s="135" t="s">
        <v>527</v>
      </c>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1"/>
      <c r="FF69" s="141"/>
      <c r="FG69" s="141"/>
      <c r="FH69" s="141"/>
      <c r="FI69" s="141"/>
      <c r="FJ69" s="141"/>
      <c r="FK69" s="141"/>
      <c r="FL69" s="141"/>
      <c r="FM69" s="141"/>
      <c r="FN69" s="141"/>
      <c r="FO69" s="141"/>
      <c r="FP69" s="141"/>
      <c r="FQ69" s="141"/>
      <c r="FR69" s="141"/>
      <c r="FS69" s="141"/>
      <c r="FT69" s="141"/>
      <c r="FU69" s="141"/>
      <c r="FV69" s="141"/>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row>
    <row r="70" spans="1:229" s="111" customFormat="1" ht="43.5" customHeight="1" x14ac:dyDescent="0.75">
      <c r="A70" s="115" t="s">
        <v>496</v>
      </c>
      <c r="B70" s="115" t="s">
        <v>495</v>
      </c>
      <c r="C70" s="115" t="s">
        <v>9</v>
      </c>
      <c r="D70" s="115" t="s">
        <v>10</v>
      </c>
      <c r="E70" s="115" t="s">
        <v>35</v>
      </c>
      <c r="F70" s="117" t="s">
        <v>484</v>
      </c>
      <c r="G70" s="118" t="s">
        <v>378</v>
      </c>
      <c r="H70" s="118" t="s">
        <v>378</v>
      </c>
      <c r="I70" s="118" t="s">
        <v>378</v>
      </c>
      <c r="J70" s="118" t="s">
        <v>484</v>
      </c>
      <c r="K70" s="118" t="s">
        <v>378</v>
      </c>
      <c r="L70" s="118" t="s">
        <v>378</v>
      </c>
      <c r="M70" s="118" t="s">
        <v>378</v>
      </c>
      <c r="N70" s="118" t="s">
        <v>378</v>
      </c>
      <c r="O70" s="118" t="s">
        <v>378</v>
      </c>
      <c r="P70" s="118" t="s">
        <v>378</v>
      </c>
      <c r="Q70" s="118" t="s">
        <v>378</v>
      </c>
      <c r="R70" s="119" t="s">
        <v>484</v>
      </c>
      <c r="S70" s="117" t="s">
        <v>378</v>
      </c>
      <c r="T70" s="118" t="s">
        <v>378</v>
      </c>
      <c r="U70" s="118" t="s">
        <v>378</v>
      </c>
      <c r="V70" s="118" t="s">
        <v>378</v>
      </c>
      <c r="W70" s="119" t="s">
        <v>378</v>
      </c>
      <c r="X70" s="117" t="s">
        <v>378</v>
      </c>
      <c r="Y70" s="118" t="s">
        <v>484</v>
      </c>
      <c r="Z70" s="119" t="s">
        <v>484</v>
      </c>
      <c r="AA70" s="117" t="s">
        <v>378</v>
      </c>
      <c r="AB70" s="118" t="s">
        <v>378</v>
      </c>
      <c r="AC70" s="118" t="s">
        <v>378</v>
      </c>
      <c r="AD70" s="118" t="s">
        <v>378</v>
      </c>
      <c r="AE70" s="118" t="s">
        <v>378</v>
      </c>
      <c r="AF70" s="118" t="s">
        <v>378</v>
      </c>
      <c r="AG70" s="119" t="s">
        <v>378</v>
      </c>
      <c r="AH70" s="117" t="s">
        <v>378</v>
      </c>
      <c r="AI70" s="118" t="s">
        <v>378</v>
      </c>
      <c r="AJ70" s="118" t="s">
        <v>484</v>
      </c>
      <c r="AK70" s="118" t="s">
        <v>378</v>
      </c>
      <c r="AL70" s="118" t="s">
        <v>378</v>
      </c>
      <c r="AM70" s="118" t="s">
        <v>378</v>
      </c>
      <c r="AN70" s="118" t="s">
        <v>378</v>
      </c>
      <c r="AO70" s="118" t="s">
        <v>378</v>
      </c>
      <c r="AP70" s="119" t="s">
        <v>484</v>
      </c>
      <c r="AQ70" s="117" t="s">
        <v>378</v>
      </c>
      <c r="AR70" s="118" t="s">
        <v>378</v>
      </c>
      <c r="AS70" s="118" t="s">
        <v>378</v>
      </c>
      <c r="AT70" s="118" t="s">
        <v>378</v>
      </c>
      <c r="AU70" s="118" t="s">
        <v>484</v>
      </c>
      <c r="AV70" s="118" t="s">
        <v>378</v>
      </c>
      <c r="AW70" s="117" t="s">
        <v>378</v>
      </c>
      <c r="AX70" s="119" t="s">
        <v>484</v>
      </c>
      <c r="AY70" s="117" t="s">
        <v>378</v>
      </c>
      <c r="AZ70" s="118" t="s">
        <v>378</v>
      </c>
      <c r="BA70" s="118" t="s">
        <v>378</v>
      </c>
      <c r="BB70" s="118" t="s">
        <v>484</v>
      </c>
      <c r="BC70" s="119" t="s">
        <v>484</v>
      </c>
      <c r="BD70" s="118" t="s">
        <v>378</v>
      </c>
      <c r="BE70" s="118" t="s">
        <v>378</v>
      </c>
      <c r="BF70" s="118" t="s">
        <v>378</v>
      </c>
      <c r="BG70" s="118" t="s">
        <v>378</v>
      </c>
      <c r="BH70" s="118" t="s">
        <v>378</v>
      </c>
      <c r="BI70" s="118" t="s">
        <v>378</v>
      </c>
      <c r="BJ70" s="117" t="s">
        <v>484</v>
      </c>
      <c r="BK70" s="118" t="s">
        <v>378</v>
      </c>
      <c r="BL70" s="118" t="s">
        <v>378</v>
      </c>
      <c r="BM70" s="118" t="s">
        <v>378</v>
      </c>
      <c r="BN70" s="118" t="s">
        <v>484</v>
      </c>
      <c r="BO70" s="118" t="s">
        <v>378</v>
      </c>
      <c r="BP70" s="117" t="s">
        <v>378</v>
      </c>
      <c r="BQ70" s="118" t="s">
        <v>378</v>
      </c>
      <c r="BR70" s="118" t="s">
        <v>378</v>
      </c>
      <c r="BS70" s="118" t="s">
        <v>378</v>
      </c>
      <c r="BT70" s="118" t="s">
        <v>378</v>
      </c>
      <c r="BU70" s="118" t="s">
        <v>378</v>
      </c>
      <c r="BV70" s="118" t="s">
        <v>378</v>
      </c>
      <c r="BW70" s="118" t="s">
        <v>378</v>
      </c>
      <c r="BX70" s="118" t="s">
        <v>378</v>
      </c>
      <c r="BY70" s="118" t="s">
        <v>484</v>
      </c>
      <c r="BZ70" s="118" t="s">
        <v>378</v>
      </c>
      <c r="CA70" s="119" t="s">
        <v>378</v>
      </c>
      <c r="CB70" s="118" t="s">
        <v>378</v>
      </c>
      <c r="CC70" s="118" t="s">
        <v>378</v>
      </c>
      <c r="CD70" s="118" t="s">
        <v>378</v>
      </c>
      <c r="CE70" s="118" t="s">
        <v>378</v>
      </c>
      <c r="CF70" s="119" t="s">
        <v>484</v>
      </c>
      <c r="CG70" s="117" t="s">
        <v>484</v>
      </c>
      <c r="CH70" s="118" t="s">
        <v>378</v>
      </c>
      <c r="CI70" s="118" t="s">
        <v>378</v>
      </c>
      <c r="CJ70" s="118" t="s">
        <v>378</v>
      </c>
      <c r="CK70" s="118" t="s">
        <v>378</v>
      </c>
      <c r="CL70" s="118" t="s">
        <v>378</v>
      </c>
      <c r="CM70" s="119" t="s">
        <v>378</v>
      </c>
      <c r="CN70" s="117" t="s">
        <v>378</v>
      </c>
      <c r="CO70" s="118" t="s">
        <v>378</v>
      </c>
      <c r="CP70" s="118" t="s">
        <v>378</v>
      </c>
      <c r="CQ70" s="118" t="s">
        <v>484</v>
      </c>
      <c r="CR70" s="118" t="s">
        <v>378</v>
      </c>
      <c r="CS70" s="118" t="s">
        <v>378</v>
      </c>
      <c r="CT70" s="118" t="s">
        <v>378</v>
      </c>
      <c r="CU70" s="118" t="s">
        <v>378</v>
      </c>
      <c r="CV70" s="118" t="s">
        <v>378</v>
      </c>
      <c r="CW70" s="119" t="s">
        <v>484</v>
      </c>
      <c r="CX70" s="117" t="s">
        <v>378</v>
      </c>
      <c r="CY70" s="118" t="s">
        <v>378</v>
      </c>
      <c r="CZ70" s="118" t="s">
        <v>378</v>
      </c>
      <c r="DA70" s="118" t="s">
        <v>378</v>
      </c>
      <c r="DB70" s="118" t="s">
        <v>484</v>
      </c>
      <c r="DC70" s="119" t="s">
        <v>378</v>
      </c>
      <c r="DD70" s="117" t="s">
        <v>378</v>
      </c>
      <c r="DE70" s="118" t="s">
        <v>484</v>
      </c>
      <c r="DF70" s="119" t="s">
        <v>378</v>
      </c>
      <c r="DG70" s="117" t="s">
        <v>378</v>
      </c>
      <c r="DH70" s="118" t="s">
        <v>378</v>
      </c>
      <c r="DI70" s="118" t="s">
        <v>378</v>
      </c>
      <c r="DJ70" s="119" t="s">
        <v>484</v>
      </c>
      <c r="DK70" s="117" t="s">
        <v>484</v>
      </c>
      <c r="DL70" s="118" t="s">
        <v>378</v>
      </c>
      <c r="DM70" s="118" t="s">
        <v>378</v>
      </c>
      <c r="DN70" s="118" t="s">
        <v>378</v>
      </c>
      <c r="DO70" s="119" t="s">
        <v>378</v>
      </c>
      <c r="DP70" s="117" t="s">
        <v>378</v>
      </c>
      <c r="DQ70" s="118" t="s">
        <v>378</v>
      </c>
      <c r="DR70" s="118" t="s">
        <v>378</v>
      </c>
      <c r="DS70" s="118" t="s">
        <v>378</v>
      </c>
      <c r="DT70" s="118" t="s">
        <v>378</v>
      </c>
      <c r="DU70" s="118" t="s">
        <v>378</v>
      </c>
      <c r="DV70" s="118" t="s">
        <v>378</v>
      </c>
      <c r="DW70" s="119" t="s">
        <v>378</v>
      </c>
      <c r="DX70" s="117" t="s">
        <v>378</v>
      </c>
      <c r="DY70" s="118" t="s">
        <v>378</v>
      </c>
      <c r="DZ70" s="118" t="s">
        <v>378</v>
      </c>
      <c r="EA70" s="118" t="s">
        <v>378</v>
      </c>
      <c r="EB70" s="119" t="s">
        <v>484</v>
      </c>
      <c r="EC70" s="134" t="s">
        <v>527</v>
      </c>
      <c r="ED70" s="118" t="s">
        <v>484</v>
      </c>
      <c r="EE70" s="118" t="s">
        <v>484</v>
      </c>
      <c r="EF70" s="135" t="s">
        <v>527</v>
      </c>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1"/>
      <c r="FG70" s="141"/>
      <c r="FH70" s="141"/>
      <c r="FI70" s="141"/>
      <c r="FJ70" s="141"/>
      <c r="FK70" s="141"/>
      <c r="FL70" s="141"/>
      <c r="FM70" s="141"/>
      <c r="FN70" s="141"/>
      <c r="FO70" s="141"/>
      <c r="FP70" s="141"/>
      <c r="FQ70" s="141"/>
      <c r="FR70" s="141"/>
      <c r="FS70" s="141"/>
      <c r="FT70" s="141"/>
      <c r="FU70" s="141"/>
      <c r="FV70" s="141"/>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row>
    <row r="71" spans="1:229" s="111" customFormat="1" ht="43.5" customHeight="1" x14ac:dyDescent="0.75">
      <c r="A71" s="115" t="s">
        <v>511</v>
      </c>
      <c r="B71" s="115" t="s">
        <v>512</v>
      </c>
      <c r="C71" s="115" t="s">
        <v>9</v>
      </c>
      <c r="D71" s="115" t="s">
        <v>10</v>
      </c>
      <c r="E71" s="115" t="s">
        <v>181</v>
      </c>
      <c r="F71" s="117" t="s">
        <v>484</v>
      </c>
      <c r="G71" s="118" t="s">
        <v>378</v>
      </c>
      <c r="H71" s="118" t="s">
        <v>378</v>
      </c>
      <c r="I71" s="118" t="s">
        <v>378</v>
      </c>
      <c r="J71" s="118" t="s">
        <v>484</v>
      </c>
      <c r="K71" s="118" t="s">
        <v>378</v>
      </c>
      <c r="L71" s="118" t="s">
        <v>378</v>
      </c>
      <c r="M71" s="118" t="s">
        <v>378</v>
      </c>
      <c r="N71" s="118" t="s">
        <v>378</v>
      </c>
      <c r="O71" s="118" t="s">
        <v>378</v>
      </c>
      <c r="P71" s="118" t="s">
        <v>378</v>
      </c>
      <c r="Q71" s="118" t="s">
        <v>378</v>
      </c>
      <c r="R71" s="119" t="s">
        <v>484</v>
      </c>
      <c r="S71" s="117" t="s">
        <v>378</v>
      </c>
      <c r="T71" s="118" t="s">
        <v>378</v>
      </c>
      <c r="U71" s="118" t="s">
        <v>378</v>
      </c>
      <c r="V71" s="118" t="s">
        <v>378</v>
      </c>
      <c r="W71" s="119" t="s">
        <v>378</v>
      </c>
      <c r="X71" s="117" t="s">
        <v>378</v>
      </c>
      <c r="Y71" s="118" t="s">
        <v>484</v>
      </c>
      <c r="Z71" s="119" t="s">
        <v>484</v>
      </c>
      <c r="AA71" s="117" t="s">
        <v>378</v>
      </c>
      <c r="AB71" s="118" t="s">
        <v>378</v>
      </c>
      <c r="AC71" s="118" t="s">
        <v>378</v>
      </c>
      <c r="AD71" s="118" t="s">
        <v>378</v>
      </c>
      <c r="AE71" s="118" t="s">
        <v>378</v>
      </c>
      <c r="AF71" s="118" t="s">
        <v>378</v>
      </c>
      <c r="AG71" s="119" t="s">
        <v>484</v>
      </c>
      <c r="AH71" s="117" t="s">
        <v>378</v>
      </c>
      <c r="AI71" s="118" t="s">
        <v>378</v>
      </c>
      <c r="AJ71" s="118" t="s">
        <v>484</v>
      </c>
      <c r="AK71" s="118" t="s">
        <v>378</v>
      </c>
      <c r="AL71" s="118" t="s">
        <v>378</v>
      </c>
      <c r="AM71" s="118" t="s">
        <v>378</v>
      </c>
      <c r="AN71" s="118" t="s">
        <v>378</v>
      </c>
      <c r="AO71" s="118" t="s">
        <v>378</v>
      </c>
      <c r="AP71" s="119" t="s">
        <v>484</v>
      </c>
      <c r="AQ71" s="117" t="s">
        <v>378</v>
      </c>
      <c r="AR71" s="118" t="s">
        <v>378</v>
      </c>
      <c r="AS71" s="118" t="s">
        <v>378</v>
      </c>
      <c r="AT71" s="118" t="s">
        <v>378</v>
      </c>
      <c r="AU71" s="118" t="s">
        <v>484</v>
      </c>
      <c r="AV71" s="118" t="s">
        <v>378</v>
      </c>
      <c r="AW71" s="117" t="s">
        <v>378</v>
      </c>
      <c r="AX71" s="119" t="s">
        <v>484</v>
      </c>
      <c r="AY71" s="117" t="s">
        <v>378</v>
      </c>
      <c r="AZ71" s="118" t="s">
        <v>378</v>
      </c>
      <c r="BA71" s="118" t="s">
        <v>378</v>
      </c>
      <c r="BB71" s="118" t="s">
        <v>484</v>
      </c>
      <c r="BC71" s="119" t="s">
        <v>484</v>
      </c>
      <c r="BD71" s="118" t="s">
        <v>378</v>
      </c>
      <c r="BE71" s="118" t="s">
        <v>378</v>
      </c>
      <c r="BF71" s="118" t="s">
        <v>378</v>
      </c>
      <c r="BG71" s="118" t="s">
        <v>378</v>
      </c>
      <c r="BH71" s="118" t="s">
        <v>378</v>
      </c>
      <c r="BI71" s="118" t="s">
        <v>378</v>
      </c>
      <c r="BJ71" s="117" t="s">
        <v>484</v>
      </c>
      <c r="BK71" s="118" t="s">
        <v>378</v>
      </c>
      <c r="BL71" s="118" t="s">
        <v>378</v>
      </c>
      <c r="BM71" s="118" t="s">
        <v>378</v>
      </c>
      <c r="BN71" s="118" t="s">
        <v>484</v>
      </c>
      <c r="BO71" s="118" t="s">
        <v>378</v>
      </c>
      <c r="BP71" s="117" t="s">
        <v>378</v>
      </c>
      <c r="BQ71" s="118" t="s">
        <v>378</v>
      </c>
      <c r="BR71" s="118" t="s">
        <v>378</v>
      </c>
      <c r="BS71" s="118" t="s">
        <v>378</v>
      </c>
      <c r="BT71" s="118" t="s">
        <v>378</v>
      </c>
      <c r="BU71" s="118" t="s">
        <v>378</v>
      </c>
      <c r="BV71" s="118" t="s">
        <v>378</v>
      </c>
      <c r="BW71" s="118" t="s">
        <v>378</v>
      </c>
      <c r="BX71" s="118" t="s">
        <v>378</v>
      </c>
      <c r="BY71" s="118" t="s">
        <v>484</v>
      </c>
      <c r="BZ71" s="118" t="s">
        <v>378</v>
      </c>
      <c r="CA71" s="119" t="s">
        <v>378</v>
      </c>
      <c r="CB71" s="118" t="s">
        <v>378</v>
      </c>
      <c r="CC71" s="118" t="s">
        <v>378</v>
      </c>
      <c r="CD71" s="118" t="s">
        <v>378</v>
      </c>
      <c r="CE71" s="118" t="s">
        <v>378</v>
      </c>
      <c r="CF71" s="119" t="s">
        <v>484</v>
      </c>
      <c r="CG71" s="117" t="s">
        <v>484</v>
      </c>
      <c r="CH71" s="118" t="s">
        <v>378</v>
      </c>
      <c r="CI71" s="118" t="s">
        <v>378</v>
      </c>
      <c r="CJ71" s="118" t="s">
        <v>378</v>
      </c>
      <c r="CK71" s="118" t="s">
        <v>378</v>
      </c>
      <c r="CL71" s="118" t="s">
        <v>378</v>
      </c>
      <c r="CM71" s="119" t="s">
        <v>378</v>
      </c>
      <c r="CN71" s="117" t="s">
        <v>484</v>
      </c>
      <c r="CO71" s="118" t="s">
        <v>378</v>
      </c>
      <c r="CP71" s="118" t="s">
        <v>378</v>
      </c>
      <c r="CQ71" s="118" t="s">
        <v>484</v>
      </c>
      <c r="CR71" s="118" t="s">
        <v>378</v>
      </c>
      <c r="CS71" s="118" t="s">
        <v>378</v>
      </c>
      <c r="CT71" s="118" t="s">
        <v>378</v>
      </c>
      <c r="CU71" s="118" t="s">
        <v>378</v>
      </c>
      <c r="CV71" s="118" t="s">
        <v>378</v>
      </c>
      <c r="CW71" s="119" t="s">
        <v>484</v>
      </c>
      <c r="CX71" s="117" t="s">
        <v>378</v>
      </c>
      <c r="CY71" s="118" t="s">
        <v>378</v>
      </c>
      <c r="CZ71" s="118" t="s">
        <v>378</v>
      </c>
      <c r="DA71" s="118" t="s">
        <v>378</v>
      </c>
      <c r="DB71" s="118" t="s">
        <v>484</v>
      </c>
      <c r="DC71" s="119" t="s">
        <v>378</v>
      </c>
      <c r="DD71" s="117" t="s">
        <v>378</v>
      </c>
      <c r="DE71" s="118" t="s">
        <v>484</v>
      </c>
      <c r="DF71" s="119" t="s">
        <v>378</v>
      </c>
      <c r="DG71" s="117" t="s">
        <v>378</v>
      </c>
      <c r="DH71" s="118" t="s">
        <v>378</v>
      </c>
      <c r="DI71" s="118" t="s">
        <v>378</v>
      </c>
      <c r="DJ71" s="119" t="s">
        <v>484</v>
      </c>
      <c r="DK71" s="117" t="s">
        <v>484</v>
      </c>
      <c r="DL71" s="118" t="s">
        <v>378</v>
      </c>
      <c r="DM71" s="118" t="s">
        <v>378</v>
      </c>
      <c r="DN71" s="118" t="s">
        <v>378</v>
      </c>
      <c r="DO71" s="119" t="s">
        <v>378</v>
      </c>
      <c r="DP71" s="117" t="s">
        <v>378</v>
      </c>
      <c r="DQ71" s="118" t="s">
        <v>378</v>
      </c>
      <c r="DR71" s="118" t="s">
        <v>378</v>
      </c>
      <c r="DS71" s="118" t="s">
        <v>378</v>
      </c>
      <c r="DT71" s="118" t="s">
        <v>378</v>
      </c>
      <c r="DU71" s="118" t="s">
        <v>378</v>
      </c>
      <c r="DV71" s="118" t="s">
        <v>378</v>
      </c>
      <c r="DW71" s="119" t="s">
        <v>378</v>
      </c>
      <c r="DX71" s="117" t="s">
        <v>378</v>
      </c>
      <c r="DY71" s="118" t="s">
        <v>378</v>
      </c>
      <c r="DZ71" s="118" t="s">
        <v>378</v>
      </c>
      <c r="EA71" s="118" t="s">
        <v>378</v>
      </c>
      <c r="EB71" s="119" t="s">
        <v>484</v>
      </c>
      <c r="EC71" s="134" t="s">
        <v>527</v>
      </c>
      <c r="ED71" s="118" t="s">
        <v>484</v>
      </c>
      <c r="EE71" s="118" t="s">
        <v>484</v>
      </c>
      <c r="EF71" s="135" t="s">
        <v>527</v>
      </c>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1"/>
      <c r="FF71" s="141"/>
      <c r="FG71" s="141"/>
      <c r="FH71" s="141"/>
      <c r="FI71" s="141"/>
      <c r="FJ71" s="141"/>
      <c r="FK71" s="141"/>
      <c r="FL71" s="141"/>
      <c r="FM71" s="141"/>
      <c r="FN71" s="141"/>
      <c r="FO71" s="141"/>
      <c r="FP71" s="141"/>
      <c r="FQ71" s="141"/>
      <c r="FR71" s="141"/>
      <c r="FS71" s="141"/>
      <c r="FT71" s="141"/>
      <c r="FU71" s="141"/>
      <c r="FV71" s="141"/>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row>
    <row r="72" spans="1:229" s="111" customFormat="1" ht="43.5" customHeight="1" x14ac:dyDescent="0.75">
      <c r="A72" s="115" t="s">
        <v>498</v>
      </c>
      <c r="B72" s="115" t="s">
        <v>18</v>
      </c>
      <c r="C72" s="115" t="s">
        <v>19</v>
      </c>
      <c r="D72" s="115" t="s">
        <v>10</v>
      </c>
      <c r="E72" s="115" t="s">
        <v>15</v>
      </c>
      <c r="F72" s="117" t="s">
        <v>484</v>
      </c>
      <c r="G72" s="118" t="s">
        <v>378</v>
      </c>
      <c r="H72" s="118" t="s">
        <v>378</v>
      </c>
      <c r="I72" s="118" t="s">
        <v>378</v>
      </c>
      <c r="J72" s="118" t="s">
        <v>378</v>
      </c>
      <c r="K72" s="118" t="s">
        <v>378</v>
      </c>
      <c r="L72" s="118" t="s">
        <v>378</v>
      </c>
      <c r="M72" s="118" t="s">
        <v>378</v>
      </c>
      <c r="N72" s="118" t="s">
        <v>378</v>
      </c>
      <c r="O72" s="118" t="s">
        <v>378</v>
      </c>
      <c r="P72" s="118" t="s">
        <v>378</v>
      </c>
      <c r="Q72" s="118" t="s">
        <v>378</v>
      </c>
      <c r="R72" s="119" t="s">
        <v>378</v>
      </c>
      <c r="S72" s="117" t="s">
        <v>378</v>
      </c>
      <c r="T72" s="118" t="s">
        <v>378</v>
      </c>
      <c r="U72" s="118" t="s">
        <v>378</v>
      </c>
      <c r="V72" s="118" t="s">
        <v>378</v>
      </c>
      <c r="W72" s="119" t="s">
        <v>378</v>
      </c>
      <c r="X72" s="117" t="s">
        <v>378</v>
      </c>
      <c r="Y72" s="118" t="s">
        <v>484</v>
      </c>
      <c r="Z72" s="119" t="s">
        <v>484</v>
      </c>
      <c r="AA72" s="117" t="s">
        <v>378</v>
      </c>
      <c r="AB72" s="118" t="s">
        <v>378</v>
      </c>
      <c r="AC72" s="118" t="s">
        <v>378</v>
      </c>
      <c r="AD72" s="118" t="s">
        <v>378</v>
      </c>
      <c r="AE72" s="118" t="s">
        <v>378</v>
      </c>
      <c r="AF72" s="118" t="s">
        <v>378</v>
      </c>
      <c r="AG72" s="119" t="s">
        <v>484</v>
      </c>
      <c r="AH72" s="117" t="s">
        <v>378</v>
      </c>
      <c r="AI72" s="118" t="s">
        <v>378</v>
      </c>
      <c r="AJ72" s="118" t="s">
        <v>484</v>
      </c>
      <c r="AK72" s="118" t="s">
        <v>378</v>
      </c>
      <c r="AL72" s="118" t="s">
        <v>378</v>
      </c>
      <c r="AM72" s="118" t="s">
        <v>378</v>
      </c>
      <c r="AN72" s="118" t="s">
        <v>378</v>
      </c>
      <c r="AO72" s="118" t="s">
        <v>378</v>
      </c>
      <c r="AP72" s="119" t="s">
        <v>484</v>
      </c>
      <c r="AQ72" s="117" t="s">
        <v>378</v>
      </c>
      <c r="AR72" s="118" t="s">
        <v>378</v>
      </c>
      <c r="AS72" s="118" t="s">
        <v>378</v>
      </c>
      <c r="AT72" s="118" t="s">
        <v>378</v>
      </c>
      <c r="AU72" s="118" t="s">
        <v>378</v>
      </c>
      <c r="AV72" s="118" t="s">
        <v>378</v>
      </c>
      <c r="AW72" s="117" t="s">
        <v>378</v>
      </c>
      <c r="AX72" s="119" t="s">
        <v>378</v>
      </c>
      <c r="AY72" s="117" t="s">
        <v>378</v>
      </c>
      <c r="AZ72" s="118" t="s">
        <v>378</v>
      </c>
      <c r="BA72" s="118" t="s">
        <v>378</v>
      </c>
      <c r="BB72" s="118" t="s">
        <v>484</v>
      </c>
      <c r="BC72" s="119" t="s">
        <v>378</v>
      </c>
      <c r="BD72" s="118" t="s">
        <v>378</v>
      </c>
      <c r="BE72" s="118" t="s">
        <v>378</v>
      </c>
      <c r="BF72" s="118" t="s">
        <v>378</v>
      </c>
      <c r="BG72" s="118" t="s">
        <v>378</v>
      </c>
      <c r="BH72" s="118" t="s">
        <v>378</v>
      </c>
      <c r="BI72" s="118" t="s">
        <v>378</v>
      </c>
      <c r="BJ72" s="117" t="s">
        <v>484</v>
      </c>
      <c r="BK72" s="118" t="s">
        <v>378</v>
      </c>
      <c r="BL72" s="118" t="s">
        <v>378</v>
      </c>
      <c r="BM72" s="118" t="s">
        <v>378</v>
      </c>
      <c r="BN72" s="118" t="s">
        <v>378</v>
      </c>
      <c r="BO72" s="118" t="s">
        <v>378</v>
      </c>
      <c r="BP72" s="117" t="s">
        <v>378</v>
      </c>
      <c r="BQ72" s="118" t="s">
        <v>378</v>
      </c>
      <c r="BR72" s="118" t="s">
        <v>378</v>
      </c>
      <c r="BS72" s="118" t="s">
        <v>378</v>
      </c>
      <c r="BT72" s="118" t="s">
        <v>378</v>
      </c>
      <c r="BU72" s="118" t="s">
        <v>378</v>
      </c>
      <c r="BV72" s="118" t="s">
        <v>378</v>
      </c>
      <c r="BW72" s="118" t="s">
        <v>378</v>
      </c>
      <c r="BX72" s="118" t="s">
        <v>378</v>
      </c>
      <c r="BY72" s="118" t="s">
        <v>378</v>
      </c>
      <c r="BZ72" s="118" t="s">
        <v>378</v>
      </c>
      <c r="CA72" s="119" t="s">
        <v>378</v>
      </c>
      <c r="CB72" s="118" t="s">
        <v>378</v>
      </c>
      <c r="CC72" s="118" t="s">
        <v>378</v>
      </c>
      <c r="CD72" s="118" t="s">
        <v>378</v>
      </c>
      <c r="CE72" s="118" t="s">
        <v>378</v>
      </c>
      <c r="CF72" s="119" t="s">
        <v>484</v>
      </c>
      <c r="CG72" s="117" t="s">
        <v>484</v>
      </c>
      <c r="CH72" s="118" t="s">
        <v>378</v>
      </c>
      <c r="CI72" s="118" t="s">
        <v>378</v>
      </c>
      <c r="CJ72" s="118" t="s">
        <v>378</v>
      </c>
      <c r="CK72" s="118" t="s">
        <v>378</v>
      </c>
      <c r="CL72" s="118" t="s">
        <v>378</v>
      </c>
      <c r="CM72" s="119" t="s">
        <v>378</v>
      </c>
      <c r="CN72" s="117" t="s">
        <v>484</v>
      </c>
      <c r="CO72" s="118" t="s">
        <v>378</v>
      </c>
      <c r="CP72" s="118" t="s">
        <v>378</v>
      </c>
      <c r="CQ72" s="118" t="s">
        <v>484</v>
      </c>
      <c r="CR72" s="118" t="s">
        <v>378</v>
      </c>
      <c r="CS72" s="118" t="s">
        <v>378</v>
      </c>
      <c r="CT72" s="118" t="s">
        <v>378</v>
      </c>
      <c r="CU72" s="118" t="s">
        <v>378</v>
      </c>
      <c r="CV72" s="118" t="s">
        <v>378</v>
      </c>
      <c r="CW72" s="119" t="s">
        <v>484</v>
      </c>
      <c r="CX72" s="117" t="s">
        <v>378</v>
      </c>
      <c r="CY72" s="118" t="s">
        <v>378</v>
      </c>
      <c r="CZ72" s="118" t="s">
        <v>378</v>
      </c>
      <c r="DA72" s="118" t="s">
        <v>378</v>
      </c>
      <c r="DB72" s="118" t="s">
        <v>378</v>
      </c>
      <c r="DC72" s="119" t="s">
        <v>378</v>
      </c>
      <c r="DD72" s="117" t="s">
        <v>378</v>
      </c>
      <c r="DE72" s="118" t="s">
        <v>378</v>
      </c>
      <c r="DF72" s="119" t="s">
        <v>378</v>
      </c>
      <c r="DG72" s="117" t="s">
        <v>378</v>
      </c>
      <c r="DH72" s="118" t="s">
        <v>378</v>
      </c>
      <c r="DI72" s="118" t="s">
        <v>378</v>
      </c>
      <c r="DJ72" s="119" t="s">
        <v>484</v>
      </c>
      <c r="DK72" s="117" t="s">
        <v>378</v>
      </c>
      <c r="DL72" s="118" t="s">
        <v>378</v>
      </c>
      <c r="DM72" s="118" t="s">
        <v>378</v>
      </c>
      <c r="DN72" s="118" t="s">
        <v>378</v>
      </c>
      <c r="DO72" s="119" t="s">
        <v>378</v>
      </c>
      <c r="DP72" s="117" t="s">
        <v>378</v>
      </c>
      <c r="DQ72" s="118" t="s">
        <v>378</v>
      </c>
      <c r="DR72" s="118" t="s">
        <v>378</v>
      </c>
      <c r="DS72" s="118" t="s">
        <v>378</v>
      </c>
      <c r="DT72" s="118" t="s">
        <v>378</v>
      </c>
      <c r="DU72" s="118" t="s">
        <v>378</v>
      </c>
      <c r="DV72" s="118" t="s">
        <v>378</v>
      </c>
      <c r="DW72" s="119" t="s">
        <v>378</v>
      </c>
      <c r="DX72" s="117" t="s">
        <v>378</v>
      </c>
      <c r="DY72" s="118" t="s">
        <v>378</v>
      </c>
      <c r="DZ72" s="118" t="s">
        <v>378</v>
      </c>
      <c r="EA72" s="118" t="s">
        <v>378</v>
      </c>
      <c r="EB72" s="119" t="s">
        <v>378</v>
      </c>
      <c r="EC72" s="117" t="s">
        <v>484</v>
      </c>
      <c r="ED72" s="118" t="s">
        <v>484</v>
      </c>
      <c r="EE72" s="118" t="s">
        <v>484</v>
      </c>
      <c r="EF72" s="119" t="s">
        <v>484</v>
      </c>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1"/>
      <c r="FF72" s="141"/>
      <c r="FG72" s="141"/>
      <c r="FH72" s="141"/>
      <c r="FI72" s="141"/>
      <c r="FJ72" s="141"/>
      <c r="FK72" s="141"/>
      <c r="FL72" s="141"/>
      <c r="FM72" s="141"/>
      <c r="FN72" s="141"/>
      <c r="FO72" s="141"/>
      <c r="FP72" s="141"/>
      <c r="FQ72" s="141"/>
      <c r="FR72" s="141"/>
      <c r="FS72" s="141"/>
      <c r="FT72" s="141"/>
      <c r="FU72" s="141"/>
      <c r="FV72" s="141"/>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row>
    <row r="73" spans="1:229" s="111" customFormat="1" ht="43.5" customHeight="1" x14ac:dyDescent="0.75">
      <c r="A73" s="115" t="s">
        <v>499</v>
      </c>
      <c r="B73" s="115" t="s">
        <v>22</v>
      </c>
      <c r="C73" s="115" t="s">
        <v>19</v>
      </c>
      <c r="D73" s="115" t="s">
        <v>10</v>
      </c>
      <c r="E73" s="115" t="s">
        <v>15</v>
      </c>
      <c r="F73" s="117" t="s">
        <v>484</v>
      </c>
      <c r="G73" s="118" t="s">
        <v>378</v>
      </c>
      <c r="H73" s="118" t="s">
        <v>378</v>
      </c>
      <c r="I73" s="118" t="s">
        <v>378</v>
      </c>
      <c r="J73" s="118" t="s">
        <v>378</v>
      </c>
      <c r="K73" s="118" t="s">
        <v>378</v>
      </c>
      <c r="L73" s="118" t="s">
        <v>378</v>
      </c>
      <c r="M73" s="118" t="s">
        <v>378</v>
      </c>
      <c r="N73" s="118" t="s">
        <v>378</v>
      </c>
      <c r="O73" s="118" t="s">
        <v>378</v>
      </c>
      <c r="P73" s="118" t="s">
        <v>378</v>
      </c>
      <c r="Q73" s="118" t="s">
        <v>378</v>
      </c>
      <c r="R73" s="119" t="s">
        <v>378</v>
      </c>
      <c r="S73" s="117" t="s">
        <v>378</v>
      </c>
      <c r="T73" s="118" t="s">
        <v>378</v>
      </c>
      <c r="U73" s="118" t="s">
        <v>378</v>
      </c>
      <c r="V73" s="118" t="s">
        <v>378</v>
      </c>
      <c r="W73" s="119" t="s">
        <v>378</v>
      </c>
      <c r="X73" s="117" t="s">
        <v>378</v>
      </c>
      <c r="Y73" s="118" t="s">
        <v>484</v>
      </c>
      <c r="Z73" s="119" t="s">
        <v>484</v>
      </c>
      <c r="AA73" s="117" t="s">
        <v>378</v>
      </c>
      <c r="AB73" s="118" t="s">
        <v>378</v>
      </c>
      <c r="AC73" s="118" t="s">
        <v>378</v>
      </c>
      <c r="AD73" s="118" t="s">
        <v>378</v>
      </c>
      <c r="AE73" s="118" t="s">
        <v>378</v>
      </c>
      <c r="AF73" s="118" t="s">
        <v>378</v>
      </c>
      <c r="AG73" s="119" t="s">
        <v>484</v>
      </c>
      <c r="AH73" s="117" t="s">
        <v>378</v>
      </c>
      <c r="AI73" s="118" t="s">
        <v>378</v>
      </c>
      <c r="AJ73" s="118" t="s">
        <v>484</v>
      </c>
      <c r="AK73" s="118" t="s">
        <v>378</v>
      </c>
      <c r="AL73" s="118" t="s">
        <v>378</v>
      </c>
      <c r="AM73" s="118" t="s">
        <v>378</v>
      </c>
      <c r="AN73" s="118" t="s">
        <v>378</v>
      </c>
      <c r="AO73" s="118" t="s">
        <v>378</v>
      </c>
      <c r="AP73" s="119" t="s">
        <v>484</v>
      </c>
      <c r="AQ73" s="117" t="s">
        <v>378</v>
      </c>
      <c r="AR73" s="118" t="s">
        <v>378</v>
      </c>
      <c r="AS73" s="118" t="s">
        <v>378</v>
      </c>
      <c r="AT73" s="118" t="s">
        <v>378</v>
      </c>
      <c r="AU73" s="118" t="s">
        <v>378</v>
      </c>
      <c r="AV73" s="118" t="s">
        <v>378</v>
      </c>
      <c r="AW73" s="117" t="s">
        <v>378</v>
      </c>
      <c r="AX73" s="119" t="s">
        <v>378</v>
      </c>
      <c r="AY73" s="117" t="s">
        <v>378</v>
      </c>
      <c r="AZ73" s="118" t="s">
        <v>378</v>
      </c>
      <c r="BA73" s="118" t="s">
        <v>378</v>
      </c>
      <c r="BB73" s="118" t="s">
        <v>484</v>
      </c>
      <c r="BC73" s="119" t="s">
        <v>378</v>
      </c>
      <c r="BD73" s="118" t="s">
        <v>378</v>
      </c>
      <c r="BE73" s="118" t="s">
        <v>378</v>
      </c>
      <c r="BF73" s="118" t="s">
        <v>378</v>
      </c>
      <c r="BG73" s="118" t="s">
        <v>378</v>
      </c>
      <c r="BH73" s="118" t="s">
        <v>378</v>
      </c>
      <c r="BI73" s="118" t="s">
        <v>378</v>
      </c>
      <c r="BJ73" s="117" t="s">
        <v>484</v>
      </c>
      <c r="BK73" s="118" t="s">
        <v>378</v>
      </c>
      <c r="BL73" s="118" t="s">
        <v>378</v>
      </c>
      <c r="BM73" s="118" t="s">
        <v>378</v>
      </c>
      <c r="BN73" s="118" t="s">
        <v>378</v>
      </c>
      <c r="BO73" s="118" t="s">
        <v>378</v>
      </c>
      <c r="BP73" s="117" t="s">
        <v>378</v>
      </c>
      <c r="BQ73" s="118" t="s">
        <v>378</v>
      </c>
      <c r="BR73" s="118" t="s">
        <v>378</v>
      </c>
      <c r="BS73" s="118" t="s">
        <v>378</v>
      </c>
      <c r="BT73" s="118" t="s">
        <v>378</v>
      </c>
      <c r="BU73" s="118" t="s">
        <v>378</v>
      </c>
      <c r="BV73" s="118" t="s">
        <v>378</v>
      </c>
      <c r="BW73" s="118" t="s">
        <v>378</v>
      </c>
      <c r="BX73" s="118" t="s">
        <v>378</v>
      </c>
      <c r="BY73" s="118" t="s">
        <v>378</v>
      </c>
      <c r="BZ73" s="118" t="s">
        <v>378</v>
      </c>
      <c r="CA73" s="119" t="s">
        <v>378</v>
      </c>
      <c r="CB73" s="118" t="s">
        <v>378</v>
      </c>
      <c r="CC73" s="118" t="s">
        <v>378</v>
      </c>
      <c r="CD73" s="118" t="s">
        <v>378</v>
      </c>
      <c r="CE73" s="118" t="s">
        <v>378</v>
      </c>
      <c r="CF73" s="119" t="s">
        <v>484</v>
      </c>
      <c r="CG73" s="117" t="s">
        <v>484</v>
      </c>
      <c r="CH73" s="118" t="s">
        <v>378</v>
      </c>
      <c r="CI73" s="118" t="s">
        <v>378</v>
      </c>
      <c r="CJ73" s="118" t="s">
        <v>378</v>
      </c>
      <c r="CK73" s="118" t="s">
        <v>378</v>
      </c>
      <c r="CL73" s="118" t="s">
        <v>378</v>
      </c>
      <c r="CM73" s="119" t="s">
        <v>378</v>
      </c>
      <c r="CN73" s="117" t="s">
        <v>484</v>
      </c>
      <c r="CO73" s="118" t="s">
        <v>378</v>
      </c>
      <c r="CP73" s="118" t="s">
        <v>378</v>
      </c>
      <c r="CQ73" s="118" t="s">
        <v>484</v>
      </c>
      <c r="CR73" s="118" t="s">
        <v>378</v>
      </c>
      <c r="CS73" s="118" t="s">
        <v>378</v>
      </c>
      <c r="CT73" s="118" t="s">
        <v>378</v>
      </c>
      <c r="CU73" s="118" t="s">
        <v>378</v>
      </c>
      <c r="CV73" s="118" t="s">
        <v>378</v>
      </c>
      <c r="CW73" s="119" t="s">
        <v>484</v>
      </c>
      <c r="CX73" s="117" t="s">
        <v>378</v>
      </c>
      <c r="CY73" s="118" t="s">
        <v>378</v>
      </c>
      <c r="CZ73" s="118" t="s">
        <v>378</v>
      </c>
      <c r="DA73" s="118" t="s">
        <v>378</v>
      </c>
      <c r="DB73" s="118" t="s">
        <v>378</v>
      </c>
      <c r="DC73" s="119" t="s">
        <v>378</v>
      </c>
      <c r="DD73" s="117" t="s">
        <v>378</v>
      </c>
      <c r="DE73" s="118" t="s">
        <v>378</v>
      </c>
      <c r="DF73" s="119" t="s">
        <v>378</v>
      </c>
      <c r="DG73" s="117" t="s">
        <v>378</v>
      </c>
      <c r="DH73" s="118" t="s">
        <v>378</v>
      </c>
      <c r="DI73" s="118" t="s">
        <v>484</v>
      </c>
      <c r="DJ73" s="119" t="s">
        <v>484</v>
      </c>
      <c r="DK73" s="117" t="s">
        <v>378</v>
      </c>
      <c r="DL73" s="118" t="s">
        <v>378</v>
      </c>
      <c r="DM73" s="118" t="s">
        <v>378</v>
      </c>
      <c r="DN73" s="118" t="s">
        <v>378</v>
      </c>
      <c r="DO73" s="119" t="s">
        <v>378</v>
      </c>
      <c r="DP73" s="117" t="s">
        <v>378</v>
      </c>
      <c r="DQ73" s="118" t="s">
        <v>378</v>
      </c>
      <c r="DR73" s="118" t="s">
        <v>378</v>
      </c>
      <c r="DS73" s="118" t="s">
        <v>378</v>
      </c>
      <c r="DT73" s="118" t="s">
        <v>378</v>
      </c>
      <c r="DU73" s="118" t="s">
        <v>378</v>
      </c>
      <c r="DV73" s="118" t="s">
        <v>378</v>
      </c>
      <c r="DW73" s="119" t="s">
        <v>378</v>
      </c>
      <c r="DX73" s="117" t="s">
        <v>378</v>
      </c>
      <c r="DY73" s="118" t="s">
        <v>378</v>
      </c>
      <c r="DZ73" s="118" t="s">
        <v>378</v>
      </c>
      <c r="EA73" s="118" t="s">
        <v>378</v>
      </c>
      <c r="EB73" s="119" t="s">
        <v>378</v>
      </c>
      <c r="EC73" s="117" t="s">
        <v>484</v>
      </c>
      <c r="ED73" s="118" t="s">
        <v>484</v>
      </c>
      <c r="EE73" s="118" t="s">
        <v>484</v>
      </c>
      <c r="EF73" s="119" t="s">
        <v>484</v>
      </c>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1"/>
      <c r="FF73" s="141"/>
      <c r="FG73" s="141"/>
      <c r="FH73" s="141"/>
      <c r="FI73" s="141"/>
      <c r="FJ73" s="141"/>
      <c r="FK73" s="141"/>
      <c r="FL73" s="141"/>
      <c r="FM73" s="141"/>
      <c r="FN73" s="141"/>
      <c r="FO73" s="141"/>
      <c r="FP73" s="141"/>
      <c r="FQ73" s="141"/>
      <c r="FR73" s="141"/>
      <c r="FS73" s="141"/>
      <c r="FT73" s="141"/>
      <c r="FU73" s="141"/>
      <c r="FV73" s="141"/>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row>
    <row r="74" spans="1:229" s="111" customFormat="1" ht="43.5" customHeight="1" x14ac:dyDescent="0.75">
      <c r="A74" s="115" t="s">
        <v>500</v>
      </c>
      <c r="B74" s="115" t="s">
        <v>38</v>
      </c>
      <c r="C74" s="115" t="s">
        <v>19</v>
      </c>
      <c r="D74" s="115" t="s">
        <v>10</v>
      </c>
      <c r="E74" s="115" t="s">
        <v>35</v>
      </c>
      <c r="F74" s="117" t="s">
        <v>484</v>
      </c>
      <c r="G74" s="118" t="s">
        <v>378</v>
      </c>
      <c r="H74" s="118" t="s">
        <v>378</v>
      </c>
      <c r="I74" s="118" t="s">
        <v>378</v>
      </c>
      <c r="J74" s="118" t="s">
        <v>484</v>
      </c>
      <c r="K74" s="118" t="s">
        <v>378</v>
      </c>
      <c r="L74" s="118" t="s">
        <v>378</v>
      </c>
      <c r="M74" s="118" t="s">
        <v>378</v>
      </c>
      <c r="N74" s="118" t="s">
        <v>378</v>
      </c>
      <c r="O74" s="118" t="s">
        <v>378</v>
      </c>
      <c r="P74" s="118" t="s">
        <v>378</v>
      </c>
      <c r="Q74" s="118" t="s">
        <v>378</v>
      </c>
      <c r="R74" s="119" t="s">
        <v>484</v>
      </c>
      <c r="S74" s="117" t="s">
        <v>378</v>
      </c>
      <c r="T74" s="118" t="s">
        <v>378</v>
      </c>
      <c r="U74" s="118" t="s">
        <v>378</v>
      </c>
      <c r="V74" s="118" t="s">
        <v>378</v>
      </c>
      <c r="W74" s="119" t="s">
        <v>378</v>
      </c>
      <c r="X74" s="117" t="s">
        <v>378</v>
      </c>
      <c r="Y74" s="118" t="s">
        <v>484</v>
      </c>
      <c r="Z74" s="119" t="s">
        <v>484</v>
      </c>
      <c r="AA74" s="117" t="s">
        <v>378</v>
      </c>
      <c r="AB74" s="118" t="s">
        <v>378</v>
      </c>
      <c r="AC74" s="118" t="s">
        <v>378</v>
      </c>
      <c r="AD74" s="118" t="s">
        <v>378</v>
      </c>
      <c r="AE74" s="118" t="s">
        <v>378</v>
      </c>
      <c r="AF74" s="118" t="s">
        <v>378</v>
      </c>
      <c r="AG74" s="119" t="s">
        <v>378</v>
      </c>
      <c r="AH74" s="117" t="s">
        <v>378</v>
      </c>
      <c r="AI74" s="118" t="s">
        <v>378</v>
      </c>
      <c r="AJ74" s="118" t="s">
        <v>484</v>
      </c>
      <c r="AK74" s="118" t="s">
        <v>378</v>
      </c>
      <c r="AL74" s="118" t="s">
        <v>378</v>
      </c>
      <c r="AM74" s="118" t="s">
        <v>378</v>
      </c>
      <c r="AN74" s="118" t="s">
        <v>378</v>
      </c>
      <c r="AO74" s="118" t="s">
        <v>378</v>
      </c>
      <c r="AP74" s="119" t="s">
        <v>484</v>
      </c>
      <c r="AQ74" s="117" t="s">
        <v>378</v>
      </c>
      <c r="AR74" s="118" t="s">
        <v>378</v>
      </c>
      <c r="AS74" s="118" t="s">
        <v>378</v>
      </c>
      <c r="AT74" s="118" t="s">
        <v>378</v>
      </c>
      <c r="AU74" s="118" t="s">
        <v>484</v>
      </c>
      <c r="AV74" s="118" t="s">
        <v>378</v>
      </c>
      <c r="AW74" s="117" t="s">
        <v>378</v>
      </c>
      <c r="AX74" s="119" t="s">
        <v>484</v>
      </c>
      <c r="AY74" s="117" t="s">
        <v>378</v>
      </c>
      <c r="AZ74" s="118" t="s">
        <v>378</v>
      </c>
      <c r="BA74" s="118" t="s">
        <v>378</v>
      </c>
      <c r="BB74" s="118" t="s">
        <v>484</v>
      </c>
      <c r="BC74" s="119" t="s">
        <v>484</v>
      </c>
      <c r="BD74" s="118" t="s">
        <v>378</v>
      </c>
      <c r="BE74" s="118" t="s">
        <v>378</v>
      </c>
      <c r="BF74" s="118" t="s">
        <v>378</v>
      </c>
      <c r="BG74" s="118" t="s">
        <v>378</v>
      </c>
      <c r="BH74" s="118" t="s">
        <v>378</v>
      </c>
      <c r="BI74" s="118" t="s">
        <v>378</v>
      </c>
      <c r="BJ74" s="117" t="s">
        <v>484</v>
      </c>
      <c r="BK74" s="118" t="s">
        <v>378</v>
      </c>
      <c r="BL74" s="118" t="s">
        <v>378</v>
      </c>
      <c r="BM74" s="118" t="s">
        <v>378</v>
      </c>
      <c r="BN74" s="118" t="s">
        <v>484</v>
      </c>
      <c r="BO74" s="118" t="s">
        <v>378</v>
      </c>
      <c r="BP74" s="117" t="s">
        <v>378</v>
      </c>
      <c r="BQ74" s="118" t="s">
        <v>378</v>
      </c>
      <c r="BR74" s="118" t="s">
        <v>378</v>
      </c>
      <c r="BS74" s="118" t="s">
        <v>378</v>
      </c>
      <c r="BT74" s="118" t="s">
        <v>378</v>
      </c>
      <c r="BU74" s="118" t="s">
        <v>378</v>
      </c>
      <c r="BV74" s="118" t="s">
        <v>378</v>
      </c>
      <c r="BW74" s="118" t="s">
        <v>378</v>
      </c>
      <c r="BX74" s="118" t="s">
        <v>378</v>
      </c>
      <c r="BY74" s="118" t="s">
        <v>484</v>
      </c>
      <c r="BZ74" s="118" t="s">
        <v>378</v>
      </c>
      <c r="CA74" s="119" t="s">
        <v>378</v>
      </c>
      <c r="CB74" s="118" t="s">
        <v>378</v>
      </c>
      <c r="CC74" s="118" t="s">
        <v>378</v>
      </c>
      <c r="CD74" s="118" t="s">
        <v>378</v>
      </c>
      <c r="CE74" s="118" t="s">
        <v>378</v>
      </c>
      <c r="CF74" s="119" t="s">
        <v>484</v>
      </c>
      <c r="CG74" s="117" t="s">
        <v>484</v>
      </c>
      <c r="CH74" s="118" t="s">
        <v>378</v>
      </c>
      <c r="CI74" s="118" t="s">
        <v>378</v>
      </c>
      <c r="CJ74" s="118" t="s">
        <v>378</v>
      </c>
      <c r="CK74" s="118" t="s">
        <v>378</v>
      </c>
      <c r="CL74" s="118" t="s">
        <v>378</v>
      </c>
      <c r="CM74" s="119" t="s">
        <v>378</v>
      </c>
      <c r="CN74" s="117" t="s">
        <v>378</v>
      </c>
      <c r="CO74" s="118" t="s">
        <v>378</v>
      </c>
      <c r="CP74" s="118" t="s">
        <v>378</v>
      </c>
      <c r="CQ74" s="118" t="s">
        <v>484</v>
      </c>
      <c r="CR74" s="118" t="s">
        <v>378</v>
      </c>
      <c r="CS74" s="118" t="s">
        <v>378</v>
      </c>
      <c r="CT74" s="118" t="s">
        <v>378</v>
      </c>
      <c r="CU74" s="118" t="s">
        <v>378</v>
      </c>
      <c r="CV74" s="118" t="s">
        <v>378</v>
      </c>
      <c r="CW74" s="119" t="s">
        <v>484</v>
      </c>
      <c r="CX74" s="117" t="s">
        <v>378</v>
      </c>
      <c r="CY74" s="118" t="s">
        <v>378</v>
      </c>
      <c r="CZ74" s="118" t="s">
        <v>378</v>
      </c>
      <c r="DA74" s="118" t="s">
        <v>378</v>
      </c>
      <c r="DB74" s="118" t="s">
        <v>484</v>
      </c>
      <c r="DC74" s="119" t="s">
        <v>378</v>
      </c>
      <c r="DD74" s="117" t="s">
        <v>378</v>
      </c>
      <c r="DE74" s="118" t="s">
        <v>484</v>
      </c>
      <c r="DF74" s="119" t="s">
        <v>378</v>
      </c>
      <c r="DG74" s="117" t="s">
        <v>378</v>
      </c>
      <c r="DH74" s="118" t="s">
        <v>378</v>
      </c>
      <c r="DI74" s="118" t="s">
        <v>378</v>
      </c>
      <c r="DJ74" s="119" t="s">
        <v>484</v>
      </c>
      <c r="DK74" s="117" t="s">
        <v>484</v>
      </c>
      <c r="DL74" s="118" t="s">
        <v>378</v>
      </c>
      <c r="DM74" s="118" t="s">
        <v>378</v>
      </c>
      <c r="DN74" s="118" t="s">
        <v>378</v>
      </c>
      <c r="DO74" s="119" t="s">
        <v>378</v>
      </c>
      <c r="DP74" s="117" t="s">
        <v>378</v>
      </c>
      <c r="DQ74" s="118" t="s">
        <v>378</v>
      </c>
      <c r="DR74" s="118" t="s">
        <v>378</v>
      </c>
      <c r="DS74" s="118" t="s">
        <v>378</v>
      </c>
      <c r="DT74" s="118" t="s">
        <v>378</v>
      </c>
      <c r="DU74" s="118" t="s">
        <v>378</v>
      </c>
      <c r="DV74" s="118" t="s">
        <v>378</v>
      </c>
      <c r="DW74" s="119" t="s">
        <v>484</v>
      </c>
      <c r="DX74" s="117" t="s">
        <v>378</v>
      </c>
      <c r="DY74" s="118" t="s">
        <v>378</v>
      </c>
      <c r="DZ74" s="118" t="s">
        <v>484</v>
      </c>
      <c r="EA74" s="118" t="s">
        <v>378</v>
      </c>
      <c r="EB74" s="119" t="s">
        <v>484</v>
      </c>
      <c r="EC74" s="134" t="s">
        <v>527</v>
      </c>
      <c r="ED74" s="118" t="s">
        <v>484</v>
      </c>
      <c r="EE74" s="118" t="s">
        <v>484</v>
      </c>
      <c r="EF74" s="135" t="s">
        <v>527</v>
      </c>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1"/>
      <c r="FF74" s="141"/>
      <c r="FG74" s="141"/>
      <c r="FH74" s="141"/>
      <c r="FI74" s="141"/>
      <c r="FJ74" s="141"/>
      <c r="FK74" s="141"/>
      <c r="FL74" s="141"/>
      <c r="FM74" s="141"/>
      <c r="FN74" s="141"/>
      <c r="FO74" s="141"/>
      <c r="FP74" s="141"/>
      <c r="FQ74" s="141"/>
      <c r="FR74" s="141"/>
      <c r="FS74" s="141"/>
      <c r="FT74" s="141"/>
      <c r="FU74" s="141"/>
      <c r="FV74" s="141"/>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row>
    <row r="75" spans="1:229" s="111" customFormat="1" ht="43.5" customHeight="1" x14ac:dyDescent="0.75">
      <c r="A75" s="115" t="s">
        <v>501</v>
      </c>
      <c r="B75" s="115" t="s">
        <v>41</v>
      </c>
      <c r="C75" s="115" t="s">
        <v>19</v>
      </c>
      <c r="D75" s="115" t="s">
        <v>10</v>
      </c>
      <c r="E75" s="115" t="s">
        <v>35</v>
      </c>
      <c r="F75" s="117" t="s">
        <v>484</v>
      </c>
      <c r="G75" s="118" t="s">
        <v>378</v>
      </c>
      <c r="H75" s="118" t="s">
        <v>378</v>
      </c>
      <c r="I75" s="118" t="s">
        <v>378</v>
      </c>
      <c r="J75" s="118" t="s">
        <v>484</v>
      </c>
      <c r="K75" s="118" t="s">
        <v>378</v>
      </c>
      <c r="L75" s="118" t="s">
        <v>378</v>
      </c>
      <c r="M75" s="118" t="s">
        <v>378</v>
      </c>
      <c r="N75" s="118" t="s">
        <v>378</v>
      </c>
      <c r="O75" s="118" t="s">
        <v>378</v>
      </c>
      <c r="P75" s="118" t="s">
        <v>378</v>
      </c>
      <c r="Q75" s="118" t="s">
        <v>378</v>
      </c>
      <c r="R75" s="119" t="s">
        <v>484</v>
      </c>
      <c r="S75" s="117" t="s">
        <v>378</v>
      </c>
      <c r="T75" s="118" t="s">
        <v>378</v>
      </c>
      <c r="U75" s="118" t="s">
        <v>378</v>
      </c>
      <c r="V75" s="118" t="s">
        <v>378</v>
      </c>
      <c r="W75" s="119" t="s">
        <v>378</v>
      </c>
      <c r="X75" s="117" t="s">
        <v>378</v>
      </c>
      <c r="Y75" s="118" t="s">
        <v>484</v>
      </c>
      <c r="Z75" s="119" t="s">
        <v>484</v>
      </c>
      <c r="AA75" s="117" t="s">
        <v>378</v>
      </c>
      <c r="AB75" s="118" t="s">
        <v>378</v>
      </c>
      <c r="AC75" s="118" t="s">
        <v>378</v>
      </c>
      <c r="AD75" s="118" t="s">
        <v>378</v>
      </c>
      <c r="AE75" s="118" t="s">
        <v>378</v>
      </c>
      <c r="AF75" s="118" t="s">
        <v>378</v>
      </c>
      <c r="AG75" s="119" t="s">
        <v>378</v>
      </c>
      <c r="AH75" s="117" t="s">
        <v>378</v>
      </c>
      <c r="AI75" s="118" t="s">
        <v>378</v>
      </c>
      <c r="AJ75" s="118" t="s">
        <v>484</v>
      </c>
      <c r="AK75" s="118" t="s">
        <v>378</v>
      </c>
      <c r="AL75" s="118" t="s">
        <v>378</v>
      </c>
      <c r="AM75" s="118" t="s">
        <v>378</v>
      </c>
      <c r="AN75" s="118" t="s">
        <v>378</v>
      </c>
      <c r="AO75" s="118" t="s">
        <v>378</v>
      </c>
      <c r="AP75" s="119" t="s">
        <v>484</v>
      </c>
      <c r="AQ75" s="117" t="s">
        <v>378</v>
      </c>
      <c r="AR75" s="118" t="s">
        <v>378</v>
      </c>
      <c r="AS75" s="118" t="s">
        <v>378</v>
      </c>
      <c r="AT75" s="118" t="s">
        <v>378</v>
      </c>
      <c r="AU75" s="118" t="s">
        <v>484</v>
      </c>
      <c r="AV75" s="118" t="s">
        <v>378</v>
      </c>
      <c r="AW75" s="117" t="s">
        <v>378</v>
      </c>
      <c r="AX75" s="119" t="s">
        <v>484</v>
      </c>
      <c r="AY75" s="117" t="s">
        <v>378</v>
      </c>
      <c r="AZ75" s="118" t="s">
        <v>378</v>
      </c>
      <c r="BA75" s="118" t="s">
        <v>378</v>
      </c>
      <c r="BB75" s="118" t="s">
        <v>484</v>
      </c>
      <c r="BC75" s="119" t="s">
        <v>484</v>
      </c>
      <c r="BD75" s="118" t="s">
        <v>378</v>
      </c>
      <c r="BE75" s="118" t="s">
        <v>378</v>
      </c>
      <c r="BF75" s="118" t="s">
        <v>378</v>
      </c>
      <c r="BG75" s="118" t="s">
        <v>378</v>
      </c>
      <c r="BH75" s="118" t="s">
        <v>378</v>
      </c>
      <c r="BI75" s="118" t="s">
        <v>378</v>
      </c>
      <c r="BJ75" s="117" t="s">
        <v>484</v>
      </c>
      <c r="BK75" s="118" t="s">
        <v>378</v>
      </c>
      <c r="BL75" s="118" t="s">
        <v>378</v>
      </c>
      <c r="BM75" s="118" t="s">
        <v>378</v>
      </c>
      <c r="BN75" s="118" t="s">
        <v>484</v>
      </c>
      <c r="BO75" s="118" t="s">
        <v>378</v>
      </c>
      <c r="BP75" s="117" t="s">
        <v>378</v>
      </c>
      <c r="BQ75" s="118" t="s">
        <v>378</v>
      </c>
      <c r="BR75" s="118" t="s">
        <v>378</v>
      </c>
      <c r="BS75" s="118" t="s">
        <v>378</v>
      </c>
      <c r="BT75" s="118" t="s">
        <v>378</v>
      </c>
      <c r="BU75" s="118" t="s">
        <v>378</v>
      </c>
      <c r="BV75" s="118" t="s">
        <v>378</v>
      </c>
      <c r="BW75" s="118" t="s">
        <v>378</v>
      </c>
      <c r="BX75" s="118" t="s">
        <v>378</v>
      </c>
      <c r="BY75" s="118" t="s">
        <v>484</v>
      </c>
      <c r="BZ75" s="118" t="s">
        <v>378</v>
      </c>
      <c r="CA75" s="119" t="s">
        <v>378</v>
      </c>
      <c r="CB75" s="118" t="s">
        <v>378</v>
      </c>
      <c r="CC75" s="118" t="s">
        <v>378</v>
      </c>
      <c r="CD75" s="118" t="s">
        <v>378</v>
      </c>
      <c r="CE75" s="118" t="s">
        <v>378</v>
      </c>
      <c r="CF75" s="119" t="s">
        <v>484</v>
      </c>
      <c r="CG75" s="117" t="s">
        <v>484</v>
      </c>
      <c r="CH75" s="118" t="s">
        <v>378</v>
      </c>
      <c r="CI75" s="118" t="s">
        <v>378</v>
      </c>
      <c r="CJ75" s="118" t="s">
        <v>378</v>
      </c>
      <c r="CK75" s="118" t="s">
        <v>378</v>
      </c>
      <c r="CL75" s="118" t="s">
        <v>378</v>
      </c>
      <c r="CM75" s="119" t="s">
        <v>378</v>
      </c>
      <c r="CN75" s="117" t="s">
        <v>378</v>
      </c>
      <c r="CO75" s="118" t="s">
        <v>378</v>
      </c>
      <c r="CP75" s="118" t="s">
        <v>378</v>
      </c>
      <c r="CQ75" s="118" t="s">
        <v>484</v>
      </c>
      <c r="CR75" s="118" t="s">
        <v>378</v>
      </c>
      <c r="CS75" s="118" t="s">
        <v>378</v>
      </c>
      <c r="CT75" s="118" t="s">
        <v>378</v>
      </c>
      <c r="CU75" s="118" t="s">
        <v>378</v>
      </c>
      <c r="CV75" s="118" t="s">
        <v>378</v>
      </c>
      <c r="CW75" s="119" t="s">
        <v>484</v>
      </c>
      <c r="CX75" s="117" t="s">
        <v>378</v>
      </c>
      <c r="CY75" s="118" t="s">
        <v>378</v>
      </c>
      <c r="CZ75" s="118" t="s">
        <v>378</v>
      </c>
      <c r="DA75" s="118" t="s">
        <v>378</v>
      </c>
      <c r="DB75" s="118" t="s">
        <v>484</v>
      </c>
      <c r="DC75" s="119" t="s">
        <v>378</v>
      </c>
      <c r="DD75" s="117" t="s">
        <v>378</v>
      </c>
      <c r="DE75" s="118" t="s">
        <v>484</v>
      </c>
      <c r="DF75" s="119" t="s">
        <v>378</v>
      </c>
      <c r="DG75" s="117" t="s">
        <v>378</v>
      </c>
      <c r="DH75" s="118" t="s">
        <v>378</v>
      </c>
      <c r="DI75" s="118" t="s">
        <v>378</v>
      </c>
      <c r="DJ75" s="119" t="s">
        <v>484</v>
      </c>
      <c r="DK75" s="117" t="s">
        <v>484</v>
      </c>
      <c r="DL75" s="118" t="s">
        <v>378</v>
      </c>
      <c r="DM75" s="118" t="s">
        <v>378</v>
      </c>
      <c r="DN75" s="118" t="s">
        <v>378</v>
      </c>
      <c r="DO75" s="119" t="s">
        <v>378</v>
      </c>
      <c r="DP75" s="117" t="s">
        <v>378</v>
      </c>
      <c r="DQ75" s="118" t="s">
        <v>378</v>
      </c>
      <c r="DR75" s="118" t="s">
        <v>378</v>
      </c>
      <c r="DS75" s="118" t="s">
        <v>378</v>
      </c>
      <c r="DT75" s="118" t="s">
        <v>378</v>
      </c>
      <c r="DU75" s="118" t="s">
        <v>378</v>
      </c>
      <c r="DV75" s="118" t="s">
        <v>378</v>
      </c>
      <c r="DW75" s="119" t="s">
        <v>484</v>
      </c>
      <c r="DX75" s="117" t="s">
        <v>378</v>
      </c>
      <c r="DY75" s="118" t="s">
        <v>378</v>
      </c>
      <c r="DZ75" s="118" t="s">
        <v>484</v>
      </c>
      <c r="EA75" s="118" t="s">
        <v>378</v>
      </c>
      <c r="EB75" s="119" t="s">
        <v>484</v>
      </c>
      <c r="EC75" s="134" t="s">
        <v>527</v>
      </c>
      <c r="ED75" s="118" t="s">
        <v>484</v>
      </c>
      <c r="EE75" s="118" t="s">
        <v>484</v>
      </c>
      <c r="EF75" s="135" t="s">
        <v>527</v>
      </c>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1"/>
      <c r="FF75" s="141"/>
      <c r="FG75" s="141"/>
      <c r="FH75" s="141"/>
      <c r="FI75" s="141"/>
      <c r="FJ75" s="141"/>
      <c r="FK75" s="141"/>
      <c r="FL75" s="141"/>
      <c r="FM75" s="141"/>
      <c r="FN75" s="141"/>
      <c r="FO75" s="141"/>
      <c r="FP75" s="141"/>
      <c r="FQ75" s="141"/>
      <c r="FR75" s="141"/>
      <c r="FS75" s="141"/>
      <c r="FT75" s="141"/>
      <c r="FU75" s="141"/>
      <c r="FV75" s="141"/>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row>
    <row r="76" spans="1:229" s="111" customFormat="1" ht="43.5" customHeight="1" x14ac:dyDescent="0.75">
      <c r="A76" s="115" t="s">
        <v>502</v>
      </c>
      <c r="B76" s="115" t="s">
        <v>61</v>
      </c>
      <c r="C76" s="115" t="s">
        <v>19</v>
      </c>
      <c r="D76" s="115" t="s">
        <v>10</v>
      </c>
      <c r="E76" s="115" t="s">
        <v>15</v>
      </c>
      <c r="F76" s="117" t="s">
        <v>484</v>
      </c>
      <c r="G76" s="118" t="s">
        <v>378</v>
      </c>
      <c r="H76" s="118" t="s">
        <v>378</v>
      </c>
      <c r="I76" s="118" t="s">
        <v>378</v>
      </c>
      <c r="J76" s="118" t="s">
        <v>378</v>
      </c>
      <c r="K76" s="118" t="s">
        <v>378</v>
      </c>
      <c r="L76" s="118" t="s">
        <v>378</v>
      </c>
      <c r="M76" s="118" t="s">
        <v>378</v>
      </c>
      <c r="N76" s="118" t="s">
        <v>378</v>
      </c>
      <c r="O76" s="118" t="s">
        <v>378</v>
      </c>
      <c r="P76" s="118" t="s">
        <v>378</v>
      </c>
      <c r="Q76" s="118" t="s">
        <v>378</v>
      </c>
      <c r="R76" s="119" t="s">
        <v>378</v>
      </c>
      <c r="S76" s="117" t="s">
        <v>378</v>
      </c>
      <c r="T76" s="118" t="s">
        <v>378</v>
      </c>
      <c r="U76" s="118" t="s">
        <v>378</v>
      </c>
      <c r="V76" s="118" t="s">
        <v>378</v>
      </c>
      <c r="W76" s="119" t="s">
        <v>378</v>
      </c>
      <c r="X76" s="117" t="s">
        <v>378</v>
      </c>
      <c r="Y76" s="118" t="s">
        <v>484</v>
      </c>
      <c r="Z76" s="119" t="s">
        <v>484</v>
      </c>
      <c r="AA76" s="117" t="s">
        <v>378</v>
      </c>
      <c r="AB76" s="118" t="s">
        <v>378</v>
      </c>
      <c r="AC76" s="118" t="s">
        <v>378</v>
      </c>
      <c r="AD76" s="118" t="s">
        <v>378</v>
      </c>
      <c r="AE76" s="118" t="s">
        <v>378</v>
      </c>
      <c r="AF76" s="118" t="s">
        <v>378</v>
      </c>
      <c r="AG76" s="119" t="s">
        <v>484</v>
      </c>
      <c r="AH76" s="117" t="s">
        <v>378</v>
      </c>
      <c r="AI76" s="118" t="s">
        <v>378</v>
      </c>
      <c r="AJ76" s="118" t="s">
        <v>484</v>
      </c>
      <c r="AK76" s="118" t="s">
        <v>378</v>
      </c>
      <c r="AL76" s="118" t="s">
        <v>378</v>
      </c>
      <c r="AM76" s="118" t="s">
        <v>378</v>
      </c>
      <c r="AN76" s="118" t="s">
        <v>378</v>
      </c>
      <c r="AO76" s="118" t="s">
        <v>378</v>
      </c>
      <c r="AP76" s="119" t="s">
        <v>484</v>
      </c>
      <c r="AQ76" s="117" t="s">
        <v>378</v>
      </c>
      <c r="AR76" s="118" t="s">
        <v>378</v>
      </c>
      <c r="AS76" s="118" t="s">
        <v>378</v>
      </c>
      <c r="AT76" s="118" t="s">
        <v>378</v>
      </c>
      <c r="AU76" s="118" t="s">
        <v>378</v>
      </c>
      <c r="AV76" s="118" t="s">
        <v>378</v>
      </c>
      <c r="AW76" s="117" t="s">
        <v>378</v>
      </c>
      <c r="AX76" s="119" t="s">
        <v>378</v>
      </c>
      <c r="AY76" s="117" t="s">
        <v>378</v>
      </c>
      <c r="AZ76" s="118" t="s">
        <v>378</v>
      </c>
      <c r="BA76" s="118" t="s">
        <v>378</v>
      </c>
      <c r="BB76" s="118" t="s">
        <v>484</v>
      </c>
      <c r="BC76" s="119" t="s">
        <v>378</v>
      </c>
      <c r="BD76" s="118" t="s">
        <v>378</v>
      </c>
      <c r="BE76" s="118" t="s">
        <v>378</v>
      </c>
      <c r="BF76" s="118" t="s">
        <v>378</v>
      </c>
      <c r="BG76" s="118" t="s">
        <v>378</v>
      </c>
      <c r="BH76" s="118" t="s">
        <v>378</v>
      </c>
      <c r="BI76" s="118" t="s">
        <v>378</v>
      </c>
      <c r="BJ76" s="117" t="s">
        <v>484</v>
      </c>
      <c r="BK76" s="118" t="s">
        <v>378</v>
      </c>
      <c r="BL76" s="118" t="s">
        <v>378</v>
      </c>
      <c r="BM76" s="118" t="s">
        <v>378</v>
      </c>
      <c r="BN76" s="118" t="s">
        <v>378</v>
      </c>
      <c r="BO76" s="118" t="s">
        <v>378</v>
      </c>
      <c r="BP76" s="117" t="s">
        <v>378</v>
      </c>
      <c r="BQ76" s="118" t="s">
        <v>378</v>
      </c>
      <c r="BR76" s="118" t="s">
        <v>378</v>
      </c>
      <c r="BS76" s="118" t="s">
        <v>378</v>
      </c>
      <c r="BT76" s="118" t="s">
        <v>378</v>
      </c>
      <c r="BU76" s="118" t="s">
        <v>378</v>
      </c>
      <c r="BV76" s="118" t="s">
        <v>378</v>
      </c>
      <c r="BW76" s="118" t="s">
        <v>378</v>
      </c>
      <c r="BX76" s="118" t="s">
        <v>378</v>
      </c>
      <c r="BY76" s="118" t="s">
        <v>378</v>
      </c>
      <c r="BZ76" s="118" t="s">
        <v>378</v>
      </c>
      <c r="CA76" s="119" t="s">
        <v>378</v>
      </c>
      <c r="CB76" s="118" t="s">
        <v>378</v>
      </c>
      <c r="CC76" s="118" t="s">
        <v>378</v>
      </c>
      <c r="CD76" s="118" t="s">
        <v>378</v>
      </c>
      <c r="CE76" s="118" t="s">
        <v>378</v>
      </c>
      <c r="CF76" s="119" t="s">
        <v>484</v>
      </c>
      <c r="CG76" s="117" t="s">
        <v>484</v>
      </c>
      <c r="CH76" s="118" t="s">
        <v>378</v>
      </c>
      <c r="CI76" s="118" t="s">
        <v>378</v>
      </c>
      <c r="CJ76" s="118" t="s">
        <v>378</v>
      </c>
      <c r="CK76" s="118" t="s">
        <v>378</v>
      </c>
      <c r="CL76" s="118" t="s">
        <v>378</v>
      </c>
      <c r="CM76" s="119" t="s">
        <v>378</v>
      </c>
      <c r="CN76" s="117" t="s">
        <v>484</v>
      </c>
      <c r="CO76" s="118" t="s">
        <v>378</v>
      </c>
      <c r="CP76" s="118" t="s">
        <v>378</v>
      </c>
      <c r="CQ76" s="118" t="s">
        <v>484</v>
      </c>
      <c r="CR76" s="118" t="s">
        <v>378</v>
      </c>
      <c r="CS76" s="118" t="s">
        <v>378</v>
      </c>
      <c r="CT76" s="118" t="s">
        <v>378</v>
      </c>
      <c r="CU76" s="118" t="s">
        <v>378</v>
      </c>
      <c r="CV76" s="118" t="s">
        <v>378</v>
      </c>
      <c r="CW76" s="119" t="s">
        <v>484</v>
      </c>
      <c r="CX76" s="117" t="s">
        <v>378</v>
      </c>
      <c r="CY76" s="118" t="s">
        <v>378</v>
      </c>
      <c r="CZ76" s="118" t="s">
        <v>378</v>
      </c>
      <c r="DA76" s="118" t="s">
        <v>378</v>
      </c>
      <c r="DB76" s="118" t="s">
        <v>378</v>
      </c>
      <c r="DC76" s="119" t="s">
        <v>378</v>
      </c>
      <c r="DD76" s="117" t="s">
        <v>378</v>
      </c>
      <c r="DE76" s="118" t="s">
        <v>378</v>
      </c>
      <c r="DF76" s="119" t="s">
        <v>378</v>
      </c>
      <c r="DG76" s="117" t="s">
        <v>378</v>
      </c>
      <c r="DH76" s="118" t="s">
        <v>378</v>
      </c>
      <c r="DI76" s="118" t="s">
        <v>484</v>
      </c>
      <c r="DJ76" s="119" t="s">
        <v>484</v>
      </c>
      <c r="DK76" s="117" t="s">
        <v>378</v>
      </c>
      <c r="DL76" s="118" t="s">
        <v>378</v>
      </c>
      <c r="DM76" s="118" t="s">
        <v>378</v>
      </c>
      <c r="DN76" s="118" t="s">
        <v>378</v>
      </c>
      <c r="DO76" s="119" t="s">
        <v>378</v>
      </c>
      <c r="DP76" s="117" t="s">
        <v>378</v>
      </c>
      <c r="DQ76" s="118" t="s">
        <v>378</v>
      </c>
      <c r="DR76" s="118" t="s">
        <v>378</v>
      </c>
      <c r="DS76" s="118" t="s">
        <v>378</v>
      </c>
      <c r="DT76" s="118" t="s">
        <v>378</v>
      </c>
      <c r="DU76" s="118" t="s">
        <v>378</v>
      </c>
      <c r="DV76" s="118" t="s">
        <v>378</v>
      </c>
      <c r="DW76" s="119" t="s">
        <v>378</v>
      </c>
      <c r="DX76" s="117" t="s">
        <v>378</v>
      </c>
      <c r="DY76" s="118" t="s">
        <v>378</v>
      </c>
      <c r="DZ76" s="118" t="s">
        <v>378</v>
      </c>
      <c r="EA76" s="118" t="s">
        <v>378</v>
      </c>
      <c r="EB76" s="119" t="s">
        <v>378</v>
      </c>
      <c r="EC76" s="117" t="s">
        <v>484</v>
      </c>
      <c r="ED76" s="118" t="s">
        <v>484</v>
      </c>
      <c r="EE76" s="118" t="s">
        <v>484</v>
      </c>
      <c r="EF76" s="119" t="s">
        <v>484</v>
      </c>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1"/>
      <c r="FF76" s="141"/>
      <c r="FG76" s="141"/>
      <c r="FH76" s="141"/>
      <c r="FI76" s="141"/>
      <c r="FJ76" s="141"/>
      <c r="FK76" s="141"/>
      <c r="FL76" s="141"/>
      <c r="FM76" s="141"/>
      <c r="FN76" s="141"/>
      <c r="FO76" s="141"/>
      <c r="FP76" s="141"/>
      <c r="FQ76" s="141"/>
      <c r="FR76" s="141"/>
      <c r="FS76" s="141"/>
      <c r="FT76" s="141"/>
      <c r="FU76" s="141"/>
      <c r="FV76" s="141"/>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row>
    <row r="77" spans="1:229" s="111" customFormat="1" ht="43.5" customHeight="1" x14ac:dyDescent="0.75">
      <c r="A77" s="115" t="s">
        <v>503</v>
      </c>
      <c r="B77" s="115" t="s">
        <v>64</v>
      </c>
      <c r="C77" s="115" t="s">
        <v>19</v>
      </c>
      <c r="D77" s="115" t="s">
        <v>10</v>
      </c>
      <c r="E77" s="115" t="s">
        <v>15</v>
      </c>
      <c r="F77" s="117" t="s">
        <v>484</v>
      </c>
      <c r="G77" s="118" t="s">
        <v>378</v>
      </c>
      <c r="H77" s="118" t="s">
        <v>378</v>
      </c>
      <c r="I77" s="118" t="s">
        <v>378</v>
      </c>
      <c r="J77" s="118" t="s">
        <v>378</v>
      </c>
      <c r="K77" s="118" t="s">
        <v>378</v>
      </c>
      <c r="L77" s="118" t="s">
        <v>378</v>
      </c>
      <c r="M77" s="118" t="s">
        <v>378</v>
      </c>
      <c r="N77" s="118" t="s">
        <v>378</v>
      </c>
      <c r="O77" s="118" t="s">
        <v>378</v>
      </c>
      <c r="P77" s="118" t="s">
        <v>378</v>
      </c>
      <c r="Q77" s="118" t="s">
        <v>378</v>
      </c>
      <c r="R77" s="119" t="s">
        <v>378</v>
      </c>
      <c r="S77" s="117" t="s">
        <v>378</v>
      </c>
      <c r="T77" s="118" t="s">
        <v>378</v>
      </c>
      <c r="U77" s="118" t="s">
        <v>378</v>
      </c>
      <c r="V77" s="118" t="s">
        <v>378</v>
      </c>
      <c r="W77" s="119" t="s">
        <v>378</v>
      </c>
      <c r="X77" s="117" t="s">
        <v>378</v>
      </c>
      <c r="Y77" s="118" t="s">
        <v>484</v>
      </c>
      <c r="Z77" s="119" t="s">
        <v>484</v>
      </c>
      <c r="AA77" s="117" t="s">
        <v>378</v>
      </c>
      <c r="AB77" s="118" t="s">
        <v>378</v>
      </c>
      <c r="AC77" s="118" t="s">
        <v>378</v>
      </c>
      <c r="AD77" s="118" t="s">
        <v>378</v>
      </c>
      <c r="AE77" s="118" t="s">
        <v>378</v>
      </c>
      <c r="AF77" s="118" t="s">
        <v>378</v>
      </c>
      <c r="AG77" s="119" t="s">
        <v>484</v>
      </c>
      <c r="AH77" s="117" t="s">
        <v>378</v>
      </c>
      <c r="AI77" s="118" t="s">
        <v>378</v>
      </c>
      <c r="AJ77" s="118" t="s">
        <v>484</v>
      </c>
      <c r="AK77" s="118" t="s">
        <v>378</v>
      </c>
      <c r="AL77" s="118" t="s">
        <v>378</v>
      </c>
      <c r="AM77" s="118" t="s">
        <v>378</v>
      </c>
      <c r="AN77" s="118" t="s">
        <v>378</v>
      </c>
      <c r="AO77" s="118" t="s">
        <v>378</v>
      </c>
      <c r="AP77" s="119" t="s">
        <v>484</v>
      </c>
      <c r="AQ77" s="117" t="s">
        <v>378</v>
      </c>
      <c r="AR77" s="118" t="s">
        <v>378</v>
      </c>
      <c r="AS77" s="118" t="s">
        <v>378</v>
      </c>
      <c r="AT77" s="118" t="s">
        <v>378</v>
      </c>
      <c r="AU77" s="118" t="s">
        <v>378</v>
      </c>
      <c r="AV77" s="118" t="s">
        <v>378</v>
      </c>
      <c r="AW77" s="117" t="s">
        <v>378</v>
      </c>
      <c r="AX77" s="119" t="s">
        <v>378</v>
      </c>
      <c r="AY77" s="117" t="s">
        <v>378</v>
      </c>
      <c r="AZ77" s="118" t="s">
        <v>378</v>
      </c>
      <c r="BA77" s="118" t="s">
        <v>378</v>
      </c>
      <c r="BB77" s="118" t="s">
        <v>484</v>
      </c>
      <c r="BC77" s="119" t="s">
        <v>378</v>
      </c>
      <c r="BD77" s="118" t="s">
        <v>378</v>
      </c>
      <c r="BE77" s="118" t="s">
        <v>378</v>
      </c>
      <c r="BF77" s="118" t="s">
        <v>378</v>
      </c>
      <c r="BG77" s="118" t="s">
        <v>378</v>
      </c>
      <c r="BH77" s="118" t="s">
        <v>378</v>
      </c>
      <c r="BI77" s="118" t="s">
        <v>378</v>
      </c>
      <c r="BJ77" s="117" t="s">
        <v>484</v>
      </c>
      <c r="BK77" s="118" t="s">
        <v>378</v>
      </c>
      <c r="BL77" s="118" t="s">
        <v>378</v>
      </c>
      <c r="BM77" s="118" t="s">
        <v>378</v>
      </c>
      <c r="BN77" s="118" t="s">
        <v>378</v>
      </c>
      <c r="BO77" s="118" t="s">
        <v>378</v>
      </c>
      <c r="BP77" s="117" t="s">
        <v>378</v>
      </c>
      <c r="BQ77" s="118" t="s">
        <v>378</v>
      </c>
      <c r="BR77" s="118" t="s">
        <v>378</v>
      </c>
      <c r="BS77" s="118" t="s">
        <v>378</v>
      </c>
      <c r="BT77" s="118" t="s">
        <v>378</v>
      </c>
      <c r="BU77" s="118" t="s">
        <v>378</v>
      </c>
      <c r="BV77" s="118" t="s">
        <v>378</v>
      </c>
      <c r="BW77" s="118" t="s">
        <v>378</v>
      </c>
      <c r="BX77" s="118" t="s">
        <v>378</v>
      </c>
      <c r="BY77" s="118" t="s">
        <v>378</v>
      </c>
      <c r="BZ77" s="118" t="s">
        <v>378</v>
      </c>
      <c r="CA77" s="119" t="s">
        <v>378</v>
      </c>
      <c r="CB77" s="118" t="s">
        <v>378</v>
      </c>
      <c r="CC77" s="118" t="s">
        <v>378</v>
      </c>
      <c r="CD77" s="118" t="s">
        <v>378</v>
      </c>
      <c r="CE77" s="118" t="s">
        <v>378</v>
      </c>
      <c r="CF77" s="119" t="s">
        <v>484</v>
      </c>
      <c r="CG77" s="117" t="s">
        <v>484</v>
      </c>
      <c r="CH77" s="118" t="s">
        <v>378</v>
      </c>
      <c r="CI77" s="118" t="s">
        <v>378</v>
      </c>
      <c r="CJ77" s="118" t="s">
        <v>378</v>
      </c>
      <c r="CK77" s="118" t="s">
        <v>378</v>
      </c>
      <c r="CL77" s="118" t="s">
        <v>378</v>
      </c>
      <c r="CM77" s="119" t="s">
        <v>378</v>
      </c>
      <c r="CN77" s="117" t="s">
        <v>484</v>
      </c>
      <c r="CO77" s="118" t="s">
        <v>378</v>
      </c>
      <c r="CP77" s="118" t="s">
        <v>378</v>
      </c>
      <c r="CQ77" s="118" t="s">
        <v>484</v>
      </c>
      <c r="CR77" s="118" t="s">
        <v>378</v>
      </c>
      <c r="CS77" s="118" t="s">
        <v>378</v>
      </c>
      <c r="CT77" s="118" t="s">
        <v>378</v>
      </c>
      <c r="CU77" s="118" t="s">
        <v>378</v>
      </c>
      <c r="CV77" s="118" t="s">
        <v>378</v>
      </c>
      <c r="CW77" s="119" t="s">
        <v>484</v>
      </c>
      <c r="CX77" s="117" t="s">
        <v>378</v>
      </c>
      <c r="CY77" s="118" t="s">
        <v>378</v>
      </c>
      <c r="CZ77" s="118" t="s">
        <v>378</v>
      </c>
      <c r="DA77" s="118" t="s">
        <v>378</v>
      </c>
      <c r="DB77" s="118" t="s">
        <v>378</v>
      </c>
      <c r="DC77" s="119" t="s">
        <v>378</v>
      </c>
      <c r="DD77" s="117" t="s">
        <v>378</v>
      </c>
      <c r="DE77" s="118" t="s">
        <v>378</v>
      </c>
      <c r="DF77" s="119" t="s">
        <v>378</v>
      </c>
      <c r="DG77" s="117" t="s">
        <v>378</v>
      </c>
      <c r="DH77" s="118" t="s">
        <v>378</v>
      </c>
      <c r="DI77" s="118" t="s">
        <v>378</v>
      </c>
      <c r="DJ77" s="119" t="s">
        <v>484</v>
      </c>
      <c r="DK77" s="117" t="s">
        <v>378</v>
      </c>
      <c r="DL77" s="118" t="s">
        <v>378</v>
      </c>
      <c r="DM77" s="118" t="s">
        <v>378</v>
      </c>
      <c r="DN77" s="118" t="s">
        <v>378</v>
      </c>
      <c r="DO77" s="119" t="s">
        <v>378</v>
      </c>
      <c r="DP77" s="117" t="s">
        <v>378</v>
      </c>
      <c r="DQ77" s="118" t="s">
        <v>378</v>
      </c>
      <c r="DR77" s="118" t="s">
        <v>378</v>
      </c>
      <c r="DS77" s="118" t="s">
        <v>378</v>
      </c>
      <c r="DT77" s="118" t="s">
        <v>378</v>
      </c>
      <c r="DU77" s="118" t="s">
        <v>378</v>
      </c>
      <c r="DV77" s="118" t="s">
        <v>378</v>
      </c>
      <c r="DW77" s="119" t="s">
        <v>378</v>
      </c>
      <c r="DX77" s="117" t="s">
        <v>378</v>
      </c>
      <c r="DY77" s="118" t="s">
        <v>378</v>
      </c>
      <c r="DZ77" s="118" t="s">
        <v>378</v>
      </c>
      <c r="EA77" s="118" t="s">
        <v>378</v>
      </c>
      <c r="EB77" s="119" t="s">
        <v>378</v>
      </c>
      <c r="EC77" s="117" t="s">
        <v>484</v>
      </c>
      <c r="ED77" s="118" t="s">
        <v>484</v>
      </c>
      <c r="EE77" s="118" t="s">
        <v>484</v>
      </c>
      <c r="EF77" s="119" t="s">
        <v>484</v>
      </c>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1"/>
      <c r="FF77" s="141"/>
      <c r="FG77" s="141"/>
      <c r="FH77" s="141"/>
      <c r="FI77" s="141"/>
      <c r="FJ77" s="141"/>
      <c r="FK77" s="141"/>
      <c r="FL77" s="141"/>
      <c r="FM77" s="141"/>
      <c r="FN77" s="141"/>
      <c r="FO77" s="141"/>
      <c r="FP77" s="141"/>
      <c r="FQ77" s="141"/>
      <c r="FR77" s="141"/>
      <c r="FS77" s="141"/>
      <c r="FT77" s="141"/>
      <c r="FU77" s="141"/>
      <c r="FV77" s="141"/>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row>
    <row r="78" spans="1:229" s="111" customFormat="1" ht="43.5" customHeight="1" x14ac:dyDescent="0.75">
      <c r="A78" s="115" t="s">
        <v>493</v>
      </c>
      <c r="B78" s="115" t="s">
        <v>79</v>
      </c>
      <c r="C78" s="115" t="s">
        <v>19</v>
      </c>
      <c r="D78" s="115" t="s">
        <v>10</v>
      </c>
      <c r="E78" s="115" t="s">
        <v>35</v>
      </c>
      <c r="F78" s="117" t="s">
        <v>484</v>
      </c>
      <c r="G78" s="118" t="s">
        <v>378</v>
      </c>
      <c r="H78" s="118" t="s">
        <v>378</v>
      </c>
      <c r="I78" s="118" t="s">
        <v>378</v>
      </c>
      <c r="J78" s="118" t="s">
        <v>484</v>
      </c>
      <c r="K78" s="118" t="s">
        <v>378</v>
      </c>
      <c r="L78" s="118" t="s">
        <v>378</v>
      </c>
      <c r="M78" s="118" t="s">
        <v>378</v>
      </c>
      <c r="N78" s="118" t="s">
        <v>378</v>
      </c>
      <c r="O78" s="118" t="s">
        <v>378</v>
      </c>
      <c r="P78" s="118" t="s">
        <v>378</v>
      </c>
      <c r="Q78" s="118" t="s">
        <v>378</v>
      </c>
      <c r="R78" s="119" t="s">
        <v>484</v>
      </c>
      <c r="S78" s="117" t="s">
        <v>378</v>
      </c>
      <c r="T78" s="118" t="s">
        <v>378</v>
      </c>
      <c r="U78" s="118" t="s">
        <v>378</v>
      </c>
      <c r="V78" s="118" t="s">
        <v>378</v>
      </c>
      <c r="W78" s="119" t="s">
        <v>378</v>
      </c>
      <c r="X78" s="117" t="s">
        <v>378</v>
      </c>
      <c r="Y78" s="118" t="s">
        <v>484</v>
      </c>
      <c r="Z78" s="119" t="s">
        <v>484</v>
      </c>
      <c r="AA78" s="117" t="s">
        <v>378</v>
      </c>
      <c r="AB78" s="118" t="s">
        <v>378</v>
      </c>
      <c r="AC78" s="118" t="s">
        <v>378</v>
      </c>
      <c r="AD78" s="118" t="s">
        <v>378</v>
      </c>
      <c r="AE78" s="118" t="s">
        <v>378</v>
      </c>
      <c r="AF78" s="118" t="s">
        <v>378</v>
      </c>
      <c r="AG78" s="119" t="s">
        <v>378</v>
      </c>
      <c r="AH78" s="117" t="s">
        <v>378</v>
      </c>
      <c r="AI78" s="118" t="s">
        <v>378</v>
      </c>
      <c r="AJ78" s="118" t="s">
        <v>484</v>
      </c>
      <c r="AK78" s="118" t="s">
        <v>378</v>
      </c>
      <c r="AL78" s="118" t="s">
        <v>378</v>
      </c>
      <c r="AM78" s="118" t="s">
        <v>378</v>
      </c>
      <c r="AN78" s="118" t="s">
        <v>378</v>
      </c>
      <c r="AO78" s="118" t="s">
        <v>378</v>
      </c>
      <c r="AP78" s="119" t="s">
        <v>484</v>
      </c>
      <c r="AQ78" s="117" t="s">
        <v>378</v>
      </c>
      <c r="AR78" s="118" t="s">
        <v>378</v>
      </c>
      <c r="AS78" s="118" t="s">
        <v>378</v>
      </c>
      <c r="AT78" s="118" t="s">
        <v>378</v>
      </c>
      <c r="AU78" s="118" t="s">
        <v>484</v>
      </c>
      <c r="AV78" s="118" t="s">
        <v>378</v>
      </c>
      <c r="AW78" s="117" t="s">
        <v>378</v>
      </c>
      <c r="AX78" s="119" t="s">
        <v>484</v>
      </c>
      <c r="AY78" s="117" t="s">
        <v>378</v>
      </c>
      <c r="AZ78" s="118" t="s">
        <v>378</v>
      </c>
      <c r="BA78" s="118" t="s">
        <v>378</v>
      </c>
      <c r="BB78" s="118" t="s">
        <v>484</v>
      </c>
      <c r="BC78" s="119" t="s">
        <v>484</v>
      </c>
      <c r="BD78" s="118" t="s">
        <v>378</v>
      </c>
      <c r="BE78" s="118" t="s">
        <v>378</v>
      </c>
      <c r="BF78" s="118" t="s">
        <v>378</v>
      </c>
      <c r="BG78" s="118" t="s">
        <v>378</v>
      </c>
      <c r="BH78" s="118" t="s">
        <v>378</v>
      </c>
      <c r="BI78" s="118" t="s">
        <v>378</v>
      </c>
      <c r="BJ78" s="117" t="s">
        <v>484</v>
      </c>
      <c r="BK78" s="118" t="s">
        <v>378</v>
      </c>
      <c r="BL78" s="118" t="s">
        <v>378</v>
      </c>
      <c r="BM78" s="118" t="s">
        <v>378</v>
      </c>
      <c r="BN78" s="118" t="s">
        <v>484</v>
      </c>
      <c r="BO78" s="118" t="s">
        <v>378</v>
      </c>
      <c r="BP78" s="117" t="s">
        <v>378</v>
      </c>
      <c r="BQ78" s="118" t="s">
        <v>378</v>
      </c>
      <c r="BR78" s="118" t="s">
        <v>378</v>
      </c>
      <c r="BS78" s="118" t="s">
        <v>378</v>
      </c>
      <c r="BT78" s="118" t="s">
        <v>378</v>
      </c>
      <c r="BU78" s="118" t="s">
        <v>378</v>
      </c>
      <c r="BV78" s="118" t="s">
        <v>378</v>
      </c>
      <c r="BW78" s="118" t="s">
        <v>378</v>
      </c>
      <c r="BX78" s="118" t="s">
        <v>378</v>
      </c>
      <c r="BY78" s="118" t="s">
        <v>484</v>
      </c>
      <c r="BZ78" s="118" t="s">
        <v>378</v>
      </c>
      <c r="CA78" s="119" t="s">
        <v>378</v>
      </c>
      <c r="CB78" s="118" t="s">
        <v>378</v>
      </c>
      <c r="CC78" s="118" t="s">
        <v>378</v>
      </c>
      <c r="CD78" s="118" t="s">
        <v>378</v>
      </c>
      <c r="CE78" s="118" t="s">
        <v>378</v>
      </c>
      <c r="CF78" s="119" t="s">
        <v>484</v>
      </c>
      <c r="CG78" s="117" t="s">
        <v>484</v>
      </c>
      <c r="CH78" s="118" t="s">
        <v>378</v>
      </c>
      <c r="CI78" s="118" t="s">
        <v>378</v>
      </c>
      <c r="CJ78" s="118" t="s">
        <v>378</v>
      </c>
      <c r="CK78" s="118" t="s">
        <v>378</v>
      </c>
      <c r="CL78" s="118" t="s">
        <v>378</v>
      </c>
      <c r="CM78" s="119" t="s">
        <v>378</v>
      </c>
      <c r="CN78" s="117" t="s">
        <v>378</v>
      </c>
      <c r="CO78" s="118" t="s">
        <v>378</v>
      </c>
      <c r="CP78" s="118" t="s">
        <v>378</v>
      </c>
      <c r="CQ78" s="118" t="s">
        <v>484</v>
      </c>
      <c r="CR78" s="118" t="s">
        <v>378</v>
      </c>
      <c r="CS78" s="118" t="s">
        <v>378</v>
      </c>
      <c r="CT78" s="118" t="s">
        <v>378</v>
      </c>
      <c r="CU78" s="118" t="s">
        <v>378</v>
      </c>
      <c r="CV78" s="118" t="s">
        <v>378</v>
      </c>
      <c r="CW78" s="119" t="s">
        <v>484</v>
      </c>
      <c r="CX78" s="117" t="s">
        <v>378</v>
      </c>
      <c r="CY78" s="118" t="s">
        <v>378</v>
      </c>
      <c r="CZ78" s="118" t="s">
        <v>378</v>
      </c>
      <c r="DA78" s="118" t="s">
        <v>378</v>
      </c>
      <c r="DB78" s="118" t="s">
        <v>484</v>
      </c>
      <c r="DC78" s="119" t="s">
        <v>378</v>
      </c>
      <c r="DD78" s="117" t="s">
        <v>378</v>
      </c>
      <c r="DE78" s="118" t="s">
        <v>484</v>
      </c>
      <c r="DF78" s="119" t="s">
        <v>378</v>
      </c>
      <c r="DG78" s="117" t="s">
        <v>378</v>
      </c>
      <c r="DH78" s="118" t="s">
        <v>378</v>
      </c>
      <c r="DI78" s="118" t="s">
        <v>378</v>
      </c>
      <c r="DJ78" s="119" t="s">
        <v>484</v>
      </c>
      <c r="DK78" s="117" t="s">
        <v>484</v>
      </c>
      <c r="DL78" s="118" t="s">
        <v>378</v>
      </c>
      <c r="DM78" s="118" t="s">
        <v>378</v>
      </c>
      <c r="DN78" s="118" t="s">
        <v>378</v>
      </c>
      <c r="DO78" s="119" t="s">
        <v>378</v>
      </c>
      <c r="DP78" s="117" t="s">
        <v>378</v>
      </c>
      <c r="DQ78" s="118" t="s">
        <v>378</v>
      </c>
      <c r="DR78" s="118" t="s">
        <v>378</v>
      </c>
      <c r="DS78" s="118" t="s">
        <v>378</v>
      </c>
      <c r="DT78" s="118" t="s">
        <v>378</v>
      </c>
      <c r="DU78" s="118" t="s">
        <v>378</v>
      </c>
      <c r="DV78" s="118" t="s">
        <v>378</v>
      </c>
      <c r="DW78" s="119" t="s">
        <v>484</v>
      </c>
      <c r="DX78" s="117" t="s">
        <v>378</v>
      </c>
      <c r="DY78" s="118" t="s">
        <v>378</v>
      </c>
      <c r="DZ78" s="118" t="s">
        <v>484</v>
      </c>
      <c r="EA78" s="118" t="s">
        <v>378</v>
      </c>
      <c r="EB78" s="119" t="s">
        <v>484</v>
      </c>
      <c r="EC78" s="134" t="s">
        <v>527</v>
      </c>
      <c r="ED78" s="118" t="s">
        <v>484</v>
      </c>
      <c r="EE78" s="118" t="s">
        <v>484</v>
      </c>
      <c r="EF78" s="135" t="s">
        <v>527</v>
      </c>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1"/>
      <c r="FF78" s="141"/>
      <c r="FG78" s="141"/>
      <c r="FH78" s="141"/>
      <c r="FI78" s="141"/>
      <c r="FJ78" s="141"/>
      <c r="FK78" s="141"/>
      <c r="FL78" s="141"/>
      <c r="FM78" s="141"/>
      <c r="FN78" s="141"/>
      <c r="FO78" s="141"/>
      <c r="FP78" s="141"/>
      <c r="FQ78" s="141"/>
      <c r="FR78" s="141"/>
      <c r="FS78" s="141"/>
      <c r="FT78" s="141"/>
      <c r="FU78" s="141"/>
      <c r="FV78" s="141"/>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row>
    <row r="79" spans="1:229" s="111" customFormat="1" ht="43.5" customHeight="1" x14ac:dyDescent="0.75">
      <c r="A79" s="115" t="s">
        <v>504</v>
      </c>
      <c r="B79" s="115" t="s">
        <v>85</v>
      </c>
      <c r="C79" s="115" t="s">
        <v>19</v>
      </c>
      <c r="D79" s="115" t="s">
        <v>10</v>
      </c>
      <c r="E79" s="115" t="s">
        <v>15</v>
      </c>
      <c r="F79" s="117" t="s">
        <v>484</v>
      </c>
      <c r="G79" s="118" t="s">
        <v>378</v>
      </c>
      <c r="H79" s="118" t="s">
        <v>378</v>
      </c>
      <c r="I79" s="118" t="s">
        <v>378</v>
      </c>
      <c r="J79" s="118" t="s">
        <v>378</v>
      </c>
      <c r="K79" s="118" t="s">
        <v>378</v>
      </c>
      <c r="L79" s="118" t="s">
        <v>378</v>
      </c>
      <c r="M79" s="118" t="s">
        <v>378</v>
      </c>
      <c r="N79" s="118" t="s">
        <v>378</v>
      </c>
      <c r="O79" s="118" t="s">
        <v>378</v>
      </c>
      <c r="P79" s="118" t="s">
        <v>378</v>
      </c>
      <c r="Q79" s="118" t="s">
        <v>378</v>
      </c>
      <c r="R79" s="119" t="s">
        <v>378</v>
      </c>
      <c r="S79" s="117" t="s">
        <v>378</v>
      </c>
      <c r="T79" s="118" t="s">
        <v>378</v>
      </c>
      <c r="U79" s="118" t="s">
        <v>378</v>
      </c>
      <c r="V79" s="118" t="s">
        <v>378</v>
      </c>
      <c r="W79" s="119" t="s">
        <v>378</v>
      </c>
      <c r="X79" s="117" t="s">
        <v>378</v>
      </c>
      <c r="Y79" s="118" t="s">
        <v>484</v>
      </c>
      <c r="Z79" s="119" t="s">
        <v>484</v>
      </c>
      <c r="AA79" s="117" t="s">
        <v>378</v>
      </c>
      <c r="AB79" s="118" t="s">
        <v>378</v>
      </c>
      <c r="AC79" s="118" t="s">
        <v>378</v>
      </c>
      <c r="AD79" s="118" t="s">
        <v>378</v>
      </c>
      <c r="AE79" s="118" t="s">
        <v>378</v>
      </c>
      <c r="AF79" s="118" t="s">
        <v>378</v>
      </c>
      <c r="AG79" s="119" t="s">
        <v>484</v>
      </c>
      <c r="AH79" s="117" t="s">
        <v>378</v>
      </c>
      <c r="AI79" s="118" t="s">
        <v>378</v>
      </c>
      <c r="AJ79" s="118" t="s">
        <v>484</v>
      </c>
      <c r="AK79" s="118" t="s">
        <v>378</v>
      </c>
      <c r="AL79" s="118" t="s">
        <v>378</v>
      </c>
      <c r="AM79" s="118" t="s">
        <v>378</v>
      </c>
      <c r="AN79" s="118" t="s">
        <v>378</v>
      </c>
      <c r="AO79" s="118" t="s">
        <v>378</v>
      </c>
      <c r="AP79" s="119" t="s">
        <v>484</v>
      </c>
      <c r="AQ79" s="117" t="s">
        <v>378</v>
      </c>
      <c r="AR79" s="118" t="s">
        <v>378</v>
      </c>
      <c r="AS79" s="118" t="s">
        <v>378</v>
      </c>
      <c r="AT79" s="118" t="s">
        <v>378</v>
      </c>
      <c r="AU79" s="118" t="s">
        <v>378</v>
      </c>
      <c r="AV79" s="118" t="s">
        <v>378</v>
      </c>
      <c r="AW79" s="117" t="s">
        <v>378</v>
      </c>
      <c r="AX79" s="119" t="s">
        <v>378</v>
      </c>
      <c r="AY79" s="117" t="s">
        <v>378</v>
      </c>
      <c r="AZ79" s="118" t="s">
        <v>378</v>
      </c>
      <c r="BA79" s="118" t="s">
        <v>378</v>
      </c>
      <c r="BB79" s="118" t="s">
        <v>484</v>
      </c>
      <c r="BC79" s="119" t="s">
        <v>378</v>
      </c>
      <c r="BD79" s="118" t="s">
        <v>378</v>
      </c>
      <c r="BE79" s="118" t="s">
        <v>378</v>
      </c>
      <c r="BF79" s="118" t="s">
        <v>378</v>
      </c>
      <c r="BG79" s="118" t="s">
        <v>378</v>
      </c>
      <c r="BH79" s="118" t="s">
        <v>378</v>
      </c>
      <c r="BI79" s="118" t="s">
        <v>378</v>
      </c>
      <c r="BJ79" s="117" t="s">
        <v>484</v>
      </c>
      <c r="BK79" s="118" t="s">
        <v>378</v>
      </c>
      <c r="BL79" s="118" t="s">
        <v>378</v>
      </c>
      <c r="BM79" s="118" t="s">
        <v>378</v>
      </c>
      <c r="BN79" s="118" t="s">
        <v>378</v>
      </c>
      <c r="BO79" s="118" t="s">
        <v>378</v>
      </c>
      <c r="BP79" s="117" t="s">
        <v>378</v>
      </c>
      <c r="BQ79" s="118" t="s">
        <v>378</v>
      </c>
      <c r="BR79" s="118" t="s">
        <v>378</v>
      </c>
      <c r="BS79" s="118" t="s">
        <v>378</v>
      </c>
      <c r="BT79" s="118" t="s">
        <v>378</v>
      </c>
      <c r="BU79" s="118" t="s">
        <v>378</v>
      </c>
      <c r="BV79" s="118" t="s">
        <v>378</v>
      </c>
      <c r="BW79" s="118" t="s">
        <v>378</v>
      </c>
      <c r="BX79" s="118" t="s">
        <v>378</v>
      </c>
      <c r="BY79" s="118" t="s">
        <v>378</v>
      </c>
      <c r="BZ79" s="118" t="s">
        <v>378</v>
      </c>
      <c r="CA79" s="119" t="s">
        <v>378</v>
      </c>
      <c r="CB79" s="118" t="s">
        <v>378</v>
      </c>
      <c r="CC79" s="118" t="s">
        <v>378</v>
      </c>
      <c r="CD79" s="118" t="s">
        <v>378</v>
      </c>
      <c r="CE79" s="118" t="s">
        <v>378</v>
      </c>
      <c r="CF79" s="119" t="s">
        <v>484</v>
      </c>
      <c r="CG79" s="117" t="s">
        <v>484</v>
      </c>
      <c r="CH79" s="118" t="s">
        <v>378</v>
      </c>
      <c r="CI79" s="118" t="s">
        <v>378</v>
      </c>
      <c r="CJ79" s="118" t="s">
        <v>378</v>
      </c>
      <c r="CK79" s="118" t="s">
        <v>378</v>
      </c>
      <c r="CL79" s="118" t="s">
        <v>378</v>
      </c>
      <c r="CM79" s="119" t="s">
        <v>378</v>
      </c>
      <c r="CN79" s="117" t="s">
        <v>484</v>
      </c>
      <c r="CO79" s="118" t="s">
        <v>378</v>
      </c>
      <c r="CP79" s="118" t="s">
        <v>378</v>
      </c>
      <c r="CQ79" s="118" t="s">
        <v>484</v>
      </c>
      <c r="CR79" s="118" t="s">
        <v>378</v>
      </c>
      <c r="CS79" s="118" t="s">
        <v>378</v>
      </c>
      <c r="CT79" s="118" t="s">
        <v>378</v>
      </c>
      <c r="CU79" s="118" t="s">
        <v>378</v>
      </c>
      <c r="CV79" s="118" t="s">
        <v>378</v>
      </c>
      <c r="CW79" s="119" t="s">
        <v>484</v>
      </c>
      <c r="CX79" s="117" t="s">
        <v>378</v>
      </c>
      <c r="CY79" s="118" t="s">
        <v>378</v>
      </c>
      <c r="CZ79" s="118" t="s">
        <v>378</v>
      </c>
      <c r="DA79" s="118" t="s">
        <v>378</v>
      </c>
      <c r="DB79" s="118" t="s">
        <v>378</v>
      </c>
      <c r="DC79" s="119" t="s">
        <v>378</v>
      </c>
      <c r="DD79" s="117" t="s">
        <v>378</v>
      </c>
      <c r="DE79" s="118" t="s">
        <v>378</v>
      </c>
      <c r="DF79" s="119" t="s">
        <v>378</v>
      </c>
      <c r="DG79" s="117" t="s">
        <v>378</v>
      </c>
      <c r="DH79" s="118" t="s">
        <v>378</v>
      </c>
      <c r="DI79" s="118" t="s">
        <v>378</v>
      </c>
      <c r="DJ79" s="119" t="s">
        <v>484</v>
      </c>
      <c r="DK79" s="117" t="s">
        <v>378</v>
      </c>
      <c r="DL79" s="118" t="s">
        <v>378</v>
      </c>
      <c r="DM79" s="118" t="s">
        <v>378</v>
      </c>
      <c r="DN79" s="118" t="s">
        <v>378</v>
      </c>
      <c r="DO79" s="119" t="s">
        <v>378</v>
      </c>
      <c r="DP79" s="117" t="s">
        <v>378</v>
      </c>
      <c r="DQ79" s="118" t="s">
        <v>378</v>
      </c>
      <c r="DR79" s="118" t="s">
        <v>378</v>
      </c>
      <c r="DS79" s="118" t="s">
        <v>378</v>
      </c>
      <c r="DT79" s="118" t="s">
        <v>378</v>
      </c>
      <c r="DU79" s="118" t="s">
        <v>378</v>
      </c>
      <c r="DV79" s="118" t="s">
        <v>378</v>
      </c>
      <c r="DW79" s="119" t="s">
        <v>378</v>
      </c>
      <c r="DX79" s="117" t="s">
        <v>378</v>
      </c>
      <c r="DY79" s="118" t="s">
        <v>378</v>
      </c>
      <c r="DZ79" s="118" t="s">
        <v>378</v>
      </c>
      <c r="EA79" s="118" t="s">
        <v>378</v>
      </c>
      <c r="EB79" s="119" t="s">
        <v>378</v>
      </c>
      <c r="EC79" s="134" t="s">
        <v>527</v>
      </c>
      <c r="ED79" s="118" t="s">
        <v>484</v>
      </c>
      <c r="EE79" s="118" t="s">
        <v>484</v>
      </c>
      <c r="EF79" s="135" t="s">
        <v>527</v>
      </c>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1"/>
      <c r="FX79" s="141"/>
      <c r="FY79" s="141"/>
      <c r="FZ79" s="141"/>
      <c r="GA79" s="141"/>
      <c r="GB79" s="141"/>
      <c r="GC79" s="141"/>
      <c r="GD79" s="141"/>
      <c r="GE79" s="141"/>
      <c r="GF79" s="141"/>
      <c r="GG79" s="141"/>
      <c r="GH79" s="141"/>
      <c r="GI79" s="141"/>
      <c r="GJ79" s="141"/>
      <c r="GK79" s="141"/>
      <c r="GL79" s="141"/>
      <c r="GM79" s="141"/>
      <c r="GN79" s="141"/>
      <c r="GO79" s="141"/>
      <c r="GP79" s="141"/>
      <c r="GQ79" s="141"/>
      <c r="GR79" s="141"/>
      <c r="GS79" s="141"/>
      <c r="GT79" s="141"/>
      <c r="GU79" s="141"/>
      <c r="GV79" s="141"/>
      <c r="GW79" s="141"/>
      <c r="GX79" s="141"/>
      <c r="GY79" s="141"/>
      <c r="GZ79" s="141"/>
      <c r="HA79" s="141"/>
      <c r="HB79" s="141"/>
      <c r="HC79" s="141"/>
      <c r="HD79" s="141"/>
      <c r="HE79" s="141"/>
      <c r="HF79" s="141"/>
      <c r="HG79" s="141"/>
      <c r="HH79" s="141"/>
      <c r="HI79" s="141"/>
      <c r="HJ79" s="141"/>
      <c r="HK79" s="141"/>
      <c r="HL79" s="141"/>
      <c r="HM79" s="141"/>
      <c r="HN79" s="141"/>
      <c r="HO79" s="141"/>
      <c r="HP79" s="141"/>
      <c r="HQ79" s="141"/>
      <c r="HR79" s="141"/>
      <c r="HS79" s="141"/>
      <c r="HT79" s="141"/>
      <c r="HU79" s="141"/>
    </row>
    <row r="80" spans="1:229" s="111" customFormat="1" ht="43.5" customHeight="1" x14ac:dyDescent="0.75">
      <c r="A80" s="115" t="s">
        <v>513</v>
      </c>
      <c r="B80" s="115" t="s">
        <v>385</v>
      </c>
      <c r="C80" s="115" t="s">
        <v>19</v>
      </c>
      <c r="D80" s="115" t="s">
        <v>10</v>
      </c>
      <c r="E80" s="115" t="s">
        <v>35</v>
      </c>
      <c r="F80" s="117" t="s">
        <v>484</v>
      </c>
      <c r="G80" s="118" t="s">
        <v>378</v>
      </c>
      <c r="H80" s="118" t="s">
        <v>378</v>
      </c>
      <c r="I80" s="118" t="s">
        <v>378</v>
      </c>
      <c r="J80" s="118" t="s">
        <v>484</v>
      </c>
      <c r="K80" s="118" t="s">
        <v>378</v>
      </c>
      <c r="L80" s="118" t="s">
        <v>378</v>
      </c>
      <c r="M80" s="118" t="s">
        <v>378</v>
      </c>
      <c r="N80" s="118" t="s">
        <v>378</v>
      </c>
      <c r="O80" s="118" t="s">
        <v>378</v>
      </c>
      <c r="P80" s="118" t="s">
        <v>378</v>
      </c>
      <c r="Q80" s="118" t="s">
        <v>378</v>
      </c>
      <c r="R80" s="119" t="s">
        <v>484</v>
      </c>
      <c r="S80" s="117" t="s">
        <v>378</v>
      </c>
      <c r="T80" s="118" t="s">
        <v>378</v>
      </c>
      <c r="U80" s="118" t="s">
        <v>378</v>
      </c>
      <c r="V80" s="118" t="s">
        <v>378</v>
      </c>
      <c r="W80" s="119" t="s">
        <v>378</v>
      </c>
      <c r="X80" s="117" t="s">
        <v>378</v>
      </c>
      <c r="Y80" s="118" t="s">
        <v>484</v>
      </c>
      <c r="Z80" s="119" t="s">
        <v>484</v>
      </c>
      <c r="AA80" s="117" t="s">
        <v>378</v>
      </c>
      <c r="AB80" s="118" t="s">
        <v>378</v>
      </c>
      <c r="AC80" s="118" t="s">
        <v>378</v>
      </c>
      <c r="AD80" s="118" t="s">
        <v>378</v>
      </c>
      <c r="AE80" s="118" t="s">
        <v>378</v>
      </c>
      <c r="AF80" s="118" t="s">
        <v>378</v>
      </c>
      <c r="AG80" s="119" t="s">
        <v>378</v>
      </c>
      <c r="AH80" s="117" t="s">
        <v>378</v>
      </c>
      <c r="AI80" s="118" t="s">
        <v>378</v>
      </c>
      <c r="AJ80" s="118" t="s">
        <v>484</v>
      </c>
      <c r="AK80" s="118" t="s">
        <v>378</v>
      </c>
      <c r="AL80" s="118" t="s">
        <v>378</v>
      </c>
      <c r="AM80" s="118" t="s">
        <v>378</v>
      </c>
      <c r="AN80" s="118" t="s">
        <v>378</v>
      </c>
      <c r="AO80" s="118" t="s">
        <v>378</v>
      </c>
      <c r="AP80" s="119" t="s">
        <v>484</v>
      </c>
      <c r="AQ80" s="117" t="s">
        <v>378</v>
      </c>
      <c r="AR80" s="118" t="s">
        <v>378</v>
      </c>
      <c r="AS80" s="118" t="s">
        <v>378</v>
      </c>
      <c r="AT80" s="118" t="s">
        <v>378</v>
      </c>
      <c r="AU80" s="118" t="s">
        <v>484</v>
      </c>
      <c r="AV80" s="118" t="s">
        <v>378</v>
      </c>
      <c r="AW80" s="117" t="s">
        <v>378</v>
      </c>
      <c r="AX80" s="119" t="s">
        <v>484</v>
      </c>
      <c r="AY80" s="117" t="s">
        <v>378</v>
      </c>
      <c r="AZ80" s="118" t="s">
        <v>378</v>
      </c>
      <c r="BA80" s="118" t="s">
        <v>378</v>
      </c>
      <c r="BB80" s="118" t="s">
        <v>484</v>
      </c>
      <c r="BC80" s="119" t="s">
        <v>484</v>
      </c>
      <c r="BD80" s="118" t="s">
        <v>378</v>
      </c>
      <c r="BE80" s="118" t="s">
        <v>378</v>
      </c>
      <c r="BF80" s="118" t="s">
        <v>378</v>
      </c>
      <c r="BG80" s="118" t="s">
        <v>378</v>
      </c>
      <c r="BH80" s="118" t="s">
        <v>378</v>
      </c>
      <c r="BI80" s="118" t="s">
        <v>378</v>
      </c>
      <c r="BJ80" s="117" t="s">
        <v>484</v>
      </c>
      <c r="BK80" s="118" t="s">
        <v>378</v>
      </c>
      <c r="BL80" s="118" t="s">
        <v>378</v>
      </c>
      <c r="BM80" s="118" t="s">
        <v>378</v>
      </c>
      <c r="BN80" s="118" t="s">
        <v>484</v>
      </c>
      <c r="BO80" s="118" t="s">
        <v>378</v>
      </c>
      <c r="BP80" s="117" t="s">
        <v>378</v>
      </c>
      <c r="BQ80" s="118" t="s">
        <v>378</v>
      </c>
      <c r="BR80" s="118" t="s">
        <v>378</v>
      </c>
      <c r="BS80" s="118" t="s">
        <v>378</v>
      </c>
      <c r="BT80" s="118" t="s">
        <v>378</v>
      </c>
      <c r="BU80" s="118" t="s">
        <v>378</v>
      </c>
      <c r="BV80" s="118" t="s">
        <v>378</v>
      </c>
      <c r="BW80" s="118" t="s">
        <v>378</v>
      </c>
      <c r="BX80" s="118" t="s">
        <v>378</v>
      </c>
      <c r="BY80" s="118" t="s">
        <v>484</v>
      </c>
      <c r="BZ80" s="118" t="s">
        <v>378</v>
      </c>
      <c r="CA80" s="119" t="s">
        <v>378</v>
      </c>
      <c r="CB80" s="118" t="s">
        <v>378</v>
      </c>
      <c r="CC80" s="118" t="s">
        <v>378</v>
      </c>
      <c r="CD80" s="118" t="s">
        <v>378</v>
      </c>
      <c r="CE80" s="118" t="s">
        <v>378</v>
      </c>
      <c r="CF80" s="119" t="s">
        <v>484</v>
      </c>
      <c r="CG80" s="117" t="s">
        <v>484</v>
      </c>
      <c r="CH80" s="118" t="s">
        <v>378</v>
      </c>
      <c r="CI80" s="118" t="s">
        <v>378</v>
      </c>
      <c r="CJ80" s="118" t="s">
        <v>378</v>
      </c>
      <c r="CK80" s="118" t="s">
        <v>378</v>
      </c>
      <c r="CL80" s="118" t="s">
        <v>378</v>
      </c>
      <c r="CM80" s="119" t="s">
        <v>378</v>
      </c>
      <c r="CN80" s="117" t="s">
        <v>378</v>
      </c>
      <c r="CO80" s="118" t="s">
        <v>378</v>
      </c>
      <c r="CP80" s="118" t="s">
        <v>378</v>
      </c>
      <c r="CQ80" s="118" t="s">
        <v>484</v>
      </c>
      <c r="CR80" s="118" t="s">
        <v>378</v>
      </c>
      <c r="CS80" s="118" t="s">
        <v>378</v>
      </c>
      <c r="CT80" s="118" t="s">
        <v>378</v>
      </c>
      <c r="CU80" s="118" t="s">
        <v>378</v>
      </c>
      <c r="CV80" s="118" t="s">
        <v>378</v>
      </c>
      <c r="CW80" s="119" t="s">
        <v>484</v>
      </c>
      <c r="CX80" s="117" t="s">
        <v>378</v>
      </c>
      <c r="CY80" s="118" t="s">
        <v>378</v>
      </c>
      <c r="CZ80" s="118" t="s">
        <v>378</v>
      </c>
      <c r="DA80" s="118" t="s">
        <v>378</v>
      </c>
      <c r="DB80" s="118" t="s">
        <v>484</v>
      </c>
      <c r="DC80" s="119" t="s">
        <v>378</v>
      </c>
      <c r="DD80" s="117" t="s">
        <v>378</v>
      </c>
      <c r="DE80" s="118" t="s">
        <v>484</v>
      </c>
      <c r="DF80" s="119" t="s">
        <v>378</v>
      </c>
      <c r="DG80" s="117" t="s">
        <v>378</v>
      </c>
      <c r="DH80" s="118" t="s">
        <v>378</v>
      </c>
      <c r="DI80" s="118" t="s">
        <v>378</v>
      </c>
      <c r="DJ80" s="119" t="s">
        <v>484</v>
      </c>
      <c r="DK80" s="117" t="s">
        <v>484</v>
      </c>
      <c r="DL80" s="118" t="s">
        <v>378</v>
      </c>
      <c r="DM80" s="118" t="s">
        <v>378</v>
      </c>
      <c r="DN80" s="118" t="s">
        <v>378</v>
      </c>
      <c r="DO80" s="119" t="s">
        <v>378</v>
      </c>
      <c r="DP80" s="117" t="s">
        <v>378</v>
      </c>
      <c r="DQ80" s="118" t="s">
        <v>378</v>
      </c>
      <c r="DR80" s="118" t="s">
        <v>378</v>
      </c>
      <c r="DS80" s="118" t="s">
        <v>378</v>
      </c>
      <c r="DT80" s="118" t="s">
        <v>378</v>
      </c>
      <c r="DU80" s="118" t="s">
        <v>378</v>
      </c>
      <c r="DV80" s="118" t="s">
        <v>378</v>
      </c>
      <c r="DW80" s="119" t="s">
        <v>484</v>
      </c>
      <c r="DX80" s="117" t="s">
        <v>378</v>
      </c>
      <c r="DY80" s="118" t="s">
        <v>378</v>
      </c>
      <c r="DZ80" s="118" t="s">
        <v>484</v>
      </c>
      <c r="EA80" s="118" t="s">
        <v>378</v>
      </c>
      <c r="EB80" s="119" t="s">
        <v>484</v>
      </c>
      <c r="EC80" s="134" t="s">
        <v>527</v>
      </c>
      <c r="ED80" s="118" t="s">
        <v>484</v>
      </c>
      <c r="EE80" s="118" t="s">
        <v>484</v>
      </c>
      <c r="EF80" s="135" t="s">
        <v>527</v>
      </c>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141"/>
      <c r="FE80" s="141"/>
      <c r="FF80" s="141"/>
      <c r="FG80" s="141"/>
      <c r="FH80" s="141"/>
      <c r="FI80" s="141"/>
      <c r="FJ80" s="141"/>
      <c r="FK80" s="141"/>
      <c r="FL80" s="141"/>
      <c r="FM80" s="141"/>
      <c r="FN80" s="141"/>
      <c r="FO80" s="141"/>
      <c r="FP80" s="141"/>
      <c r="FQ80" s="141"/>
      <c r="FR80" s="141"/>
      <c r="FS80" s="141"/>
      <c r="FT80" s="141"/>
      <c r="FU80" s="141"/>
      <c r="FV80" s="141"/>
      <c r="FW80" s="141"/>
      <c r="FX80" s="141"/>
      <c r="FY80" s="141"/>
      <c r="FZ80" s="141"/>
      <c r="GA80" s="141"/>
      <c r="GB80" s="141"/>
      <c r="GC80" s="141"/>
      <c r="GD80" s="141"/>
      <c r="GE80" s="141"/>
      <c r="GF80" s="141"/>
      <c r="GG80" s="141"/>
      <c r="GH80" s="141"/>
      <c r="GI80" s="141"/>
      <c r="GJ80" s="141"/>
      <c r="GK80" s="141"/>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c r="HM80" s="141"/>
      <c r="HN80" s="141"/>
      <c r="HO80" s="141"/>
      <c r="HP80" s="141"/>
      <c r="HQ80" s="141"/>
      <c r="HR80" s="141"/>
      <c r="HS80" s="141"/>
      <c r="HT80" s="141"/>
      <c r="HU80" s="141"/>
    </row>
    <row r="81" spans="1:229" s="111" customFormat="1" ht="43.5" customHeight="1" x14ac:dyDescent="0.75">
      <c r="A81" s="115" t="s">
        <v>505</v>
      </c>
      <c r="B81" s="115" t="s">
        <v>174</v>
      </c>
      <c r="C81" s="115" t="s">
        <v>19</v>
      </c>
      <c r="D81" s="115" t="s">
        <v>10</v>
      </c>
      <c r="E81" s="115" t="s">
        <v>35</v>
      </c>
      <c r="F81" s="117" t="s">
        <v>484</v>
      </c>
      <c r="G81" s="118" t="s">
        <v>378</v>
      </c>
      <c r="H81" s="118" t="s">
        <v>378</v>
      </c>
      <c r="I81" s="118" t="s">
        <v>378</v>
      </c>
      <c r="J81" s="118" t="s">
        <v>484</v>
      </c>
      <c r="K81" s="118" t="s">
        <v>378</v>
      </c>
      <c r="L81" s="118" t="s">
        <v>378</v>
      </c>
      <c r="M81" s="118" t="s">
        <v>378</v>
      </c>
      <c r="N81" s="118" t="s">
        <v>378</v>
      </c>
      <c r="O81" s="118" t="s">
        <v>378</v>
      </c>
      <c r="P81" s="118" t="s">
        <v>378</v>
      </c>
      <c r="Q81" s="118" t="s">
        <v>378</v>
      </c>
      <c r="R81" s="119" t="s">
        <v>484</v>
      </c>
      <c r="S81" s="117" t="s">
        <v>378</v>
      </c>
      <c r="T81" s="118" t="s">
        <v>378</v>
      </c>
      <c r="U81" s="118" t="s">
        <v>378</v>
      </c>
      <c r="V81" s="118" t="s">
        <v>378</v>
      </c>
      <c r="W81" s="119" t="s">
        <v>378</v>
      </c>
      <c r="X81" s="117" t="s">
        <v>378</v>
      </c>
      <c r="Y81" s="118" t="s">
        <v>484</v>
      </c>
      <c r="Z81" s="119" t="s">
        <v>484</v>
      </c>
      <c r="AA81" s="117" t="s">
        <v>378</v>
      </c>
      <c r="AB81" s="118" t="s">
        <v>378</v>
      </c>
      <c r="AC81" s="118" t="s">
        <v>378</v>
      </c>
      <c r="AD81" s="118" t="s">
        <v>378</v>
      </c>
      <c r="AE81" s="118" t="s">
        <v>378</v>
      </c>
      <c r="AF81" s="118" t="s">
        <v>378</v>
      </c>
      <c r="AG81" s="119" t="s">
        <v>378</v>
      </c>
      <c r="AH81" s="117" t="s">
        <v>378</v>
      </c>
      <c r="AI81" s="118" t="s">
        <v>378</v>
      </c>
      <c r="AJ81" s="118" t="s">
        <v>484</v>
      </c>
      <c r="AK81" s="118" t="s">
        <v>378</v>
      </c>
      <c r="AL81" s="118" t="s">
        <v>378</v>
      </c>
      <c r="AM81" s="118" t="s">
        <v>378</v>
      </c>
      <c r="AN81" s="118" t="s">
        <v>378</v>
      </c>
      <c r="AO81" s="118" t="s">
        <v>378</v>
      </c>
      <c r="AP81" s="119" t="s">
        <v>484</v>
      </c>
      <c r="AQ81" s="117" t="s">
        <v>378</v>
      </c>
      <c r="AR81" s="118" t="s">
        <v>378</v>
      </c>
      <c r="AS81" s="118" t="s">
        <v>378</v>
      </c>
      <c r="AT81" s="118" t="s">
        <v>378</v>
      </c>
      <c r="AU81" s="118" t="s">
        <v>484</v>
      </c>
      <c r="AV81" s="118" t="s">
        <v>378</v>
      </c>
      <c r="AW81" s="117" t="s">
        <v>378</v>
      </c>
      <c r="AX81" s="119" t="s">
        <v>484</v>
      </c>
      <c r="AY81" s="117" t="s">
        <v>378</v>
      </c>
      <c r="AZ81" s="118" t="s">
        <v>378</v>
      </c>
      <c r="BA81" s="118" t="s">
        <v>378</v>
      </c>
      <c r="BB81" s="118" t="s">
        <v>484</v>
      </c>
      <c r="BC81" s="119" t="s">
        <v>484</v>
      </c>
      <c r="BD81" s="118" t="s">
        <v>378</v>
      </c>
      <c r="BE81" s="118" t="s">
        <v>378</v>
      </c>
      <c r="BF81" s="118" t="s">
        <v>378</v>
      </c>
      <c r="BG81" s="118" t="s">
        <v>378</v>
      </c>
      <c r="BH81" s="118" t="s">
        <v>378</v>
      </c>
      <c r="BI81" s="118" t="s">
        <v>378</v>
      </c>
      <c r="BJ81" s="117" t="s">
        <v>484</v>
      </c>
      <c r="BK81" s="118" t="s">
        <v>378</v>
      </c>
      <c r="BL81" s="118" t="s">
        <v>378</v>
      </c>
      <c r="BM81" s="118" t="s">
        <v>378</v>
      </c>
      <c r="BN81" s="118" t="s">
        <v>484</v>
      </c>
      <c r="BO81" s="118" t="s">
        <v>378</v>
      </c>
      <c r="BP81" s="117" t="s">
        <v>378</v>
      </c>
      <c r="BQ81" s="118" t="s">
        <v>378</v>
      </c>
      <c r="BR81" s="118" t="s">
        <v>378</v>
      </c>
      <c r="BS81" s="118" t="s">
        <v>378</v>
      </c>
      <c r="BT81" s="118" t="s">
        <v>378</v>
      </c>
      <c r="BU81" s="118" t="s">
        <v>378</v>
      </c>
      <c r="BV81" s="118" t="s">
        <v>378</v>
      </c>
      <c r="BW81" s="118" t="s">
        <v>378</v>
      </c>
      <c r="BX81" s="118" t="s">
        <v>378</v>
      </c>
      <c r="BY81" s="118" t="s">
        <v>484</v>
      </c>
      <c r="BZ81" s="118" t="s">
        <v>378</v>
      </c>
      <c r="CA81" s="119" t="s">
        <v>378</v>
      </c>
      <c r="CB81" s="118" t="s">
        <v>378</v>
      </c>
      <c r="CC81" s="118" t="s">
        <v>378</v>
      </c>
      <c r="CD81" s="118" t="s">
        <v>378</v>
      </c>
      <c r="CE81" s="118" t="s">
        <v>378</v>
      </c>
      <c r="CF81" s="119" t="s">
        <v>484</v>
      </c>
      <c r="CG81" s="117" t="s">
        <v>484</v>
      </c>
      <c r="CH81" s="118" t="s">
        <v>378</v>
      </c>
      <c r="CI81" s="118" t="s">
        <v>378</v>
      </c>
      <c r="CJ81" s="118" t="s">
        <v>378</v>
      </c>
      <c r="CK81" s="118" t="s">
        <v>378</v>
      </c>
      <c r="CL81" s="118" t="s">
        <v>378</v>
      </c>
      <c r="CM81" s="119" t="s">
        <v>378</v>
      </c>
      <c r="CN81" s="117" t="s">
        <v>378</v>
      </c>
      <c r="CO81" s="118" t="s">
        <v>378</v>
      </c>
      <c r="CP81" s="118" t="s">
        <v>378</v>
      </c>
      <c r="CQ81" s="118" t="s">
        <v>484</v>
      </c>
      <c r="CR81" s="118" t="s">
        <v>378</v>
      </c>
      <c r="CS81" s="118" t="s">
        <v>378</v>
      </c>
      <c r="CT81" s="118" t="s">
        <v>378</v>
      </c>
      <c r="CU81" s="118" t="s">
        <v>378</v>
      </c>
      <c r="CV81" s="118" t="s">
        <v>378</v>
      </c>
      <c r="CW81" s="119" t="s">
        <v>484</v>
      </c>
      <c r="CX81" s="117" t="s">
        <v>378</v>
      </c>
      <c r="CY81" s="118" t="s">
        <v>378</v>
      </c>
      <c r="CZ81" s="118" t="s">
        <v>378</v>
      </c>
      <c r="DA81" s="118" t="s">
        <v>378</v>
      </c>
      <c r="DB81" s="118" t="s">
        <v>484</v>
      </c>
      <c r="DC81" s="119" t="s">
        <v>378</v>
      </c>
      <c r="DD81" s="117" t="s">
        <v>378</v>
      </c>
      <c r="DE81" s="118" t="s">
        <v>484</v>
      </c>
      <c r="DF81" s="119" t="s">
        <v>378</v>
      </c>
      <c r="DG81" s="117" t="s">
        <v>378</v>
      </c>
      <c r="DH81" s="118" t="s">
        <v>378</v>
      </c>
      <c r="DI81" s="118" t="s">
        <v>378</v>
      </c>
      <c r="DJ81" s="119" t="s">
        <v>484</v>
      </c>
      <c r="DK81" s="117" t="s">
        <v>484</v>
      </c>
      <c r="DL81" s="118" t="s">
        <v>378</v>
      </c>
      <c r="DM81" s="118" t="s">
        <v>378</v>
      </c>
      <c r="DN81" s="118" t="s">
        <v>378</v>
      </c>
      <c r="DO81" s="119" t="s">
        <v>378</v>
      </c>
      <c r="DP81" s="117" t="s">
        <v>378</v>
      </c>
      <c r="DQ81" s="118" t="s">
        <v>378</v>
      </c>
      <c r="DR81" s="118" t="s">
        <v>378</v>
      </c>
      <c r="DS81" s="118" t="s">
        <v>378</v>
      </c>
      <c r="DT81" s="118" t="s">
        <v>378</v>
      </c>
      <c r="DU81" s="118" t="s">
        <v>378</v>
      </c>
      <c r="DV81" s="118" t="s">
        <v>378</v>
      </c>
      <c r="DW81" s="119" t="s">
        <v>484</v>
      </c>
      <c r="DX81" s="117" t="s">
        <v>378</v>
      </c>
      <c r="DY81" s="118" t="s">
        <v>378</v>
      </c>
      <c r="DZ81" s="118" t="s">
        <v>484</v>
      </c>
      <c r="EA81" s="118" t="s">
        <v>378</v>
      </c>
      <c r="EB81" s="119" t="s">
        <v>484</v>
      </c>
      <c r="EC81" s="134" t="s">
        <v>527</v>
      </c>
      <c r="ED81" s="118" t="s">
        <v>484</v>
      </c>
      <c r="EE81" s="118" t="s">
        <v>484</v>
      </c>
      <c r="EF81" s="135" t="s">
        <v>527</v>
      </c>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141"/>
      <c r="FE81" s="141"/>
      <c r="FF81" s="141"/>
      <c r="FG81" s="141"/>
      <c r="FH81" s="141"/>
      <c r="FI81" s="141"/>
      <c r="FJ81" s="141"/>
      <c r="FK81" s="141"/>
      <c r="FL81" s="141"/>
      <c r="FM81" s="141"/>
      <c r="FN81" s="141"/>
      <c r="FO81" s="141"/>
      <c r="FP81" s="141"/>
      <c r="FQ81" s="141"/>
      <c r="FR81" s="141"/>
      <c r="FS81" s="141"/>
      <c r="FT81" s="141"/>
      <c r="FU81" s="141"/>
      <c r="FV81" s="141"/>
      <c r="FW81" s="141"/>
      <c r="FX81" s="141"/>
      <c r="FY81" s="141"/>
      <c r="FZ81" s="141"/>
      <c r="GA81" s="141"/>
      <c r="GB81" s="141"/>
      <c r="GC81" s="141"/>
      <c r="GD81" s="141"/>
      <c r="GE81" s="141"/>
      <c r="GF81" s="141"/>
      <c r="GG81" s="141"/>
      <c r="GH81" s="141"/>
      <c r="GI81" s="141"/>
      <c r="GJ81" s="141"/>
      <c r="GK81" s="141"/>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c r="HM81" s="141"/>
      <c r="HN81" s="141"/>
      <c r="HO81" s="141"/>
      <c r="HP81" s="141"/>
      <c r="HQ81" s="141"/>
      <c r="HR81" s="141"/>
      <c r="HS81" s="141"/>
      <c r="HT81" s="141"/>
      <c r="HU81" s="141"/>
    </row>
    <row r="82" spans="1:229" s="111" customFormat="1" ht="43.5" customHeight="1" x14ac:dyDescent="0.75">
      <c r="A82" s="115" t="s">
        <v>506</v>
      </c>
      <c r="B82" s="115" t="s">
        <v>394</v>
      </c>
      <c r="C82" s="115" t="s">
        <v>19</v>
      </c>
      <c r="D82" s="115" t="s">
        <v>10</v>
      </c>
      <c r="E82" s="115" t="s">
        <v>35</v>
      </c>
      <c r="F82" s="117" t="s">
        <v>484</v>
      </c>
      <c r="G82" s="118" t="s">
        <v>378</v>
      </c>
      <c r="H82" s="118" t="s">
        <v>378</v>
      </c>
      <c r="I82" s="118" t="s">
        <v>378</v>
      </c>
      <c r="J82" s="118" t="s">
        <v>484</v>
      </c>
      <c r="K82" s="118" t="s">
        <v>378</v>
      </c>
      <c r="L82" s="118" t="s">
        <v>378</v>
      </c>
      <c r="M82" s="118" t="s">
        <v>378</v>
      </c>
      <c r="N82" s="118" t="s">
        <v>378</v>
      </c>
      <c r="O82" s="118" t="s">
        <v>378</v>
      </c>
      <c r="P82" s="118" t="s">
        <v>378</v>
      </c>
      <c r="Q82" s="118" t="s">
        <v>378</v>
      </c>
      <c r="R82" s="119" t="s">
        <v>484</v>
      </c>
      <c r="S82" s="117" t="s">
        <v>378</v>
      </c>
      <c r="T82" s="118" t="s">
        <v>378</v>
      </c>
      <c r="U82" s="118" t="s">
        <v>378</v>
      </c>
      <c r="V82" s="118" t="s">
        <v>378</v>
      </c>
      <c r="W82" s="119" t="s">
        <v>378</v>
      </c>
      <c r="X82" s="117" t="s">
        <v>378</v>
      </c>
      <c r="Y82" s="118" t="s">
        <v>484</v>
      </c>
      <c r="Z82" s="119" t="s">
        <v>484</v>
      </c>
      <c r="AA82" s="117" t="s">
        <v>378</v>
      </c>
      <c r="AB82" s="118" t="s">
        <v>378</v>
      </c>
      <c r="AC82" s="118" t="s">
        <v>378</v>
      </c>
      <c r="AD82" s="118" t="s">
        <v>378</v>
      </c>
      <c r="AE82" s="118" t="s">
        <v>378</v>
      </c>
      <c r="AF82" s="118" t="s">
        <v>378</v>
      </c>
      <c r="AG82" s="119" t="s">
        <v>378</v>
      </c>
      <c r="AH82" s="117" t="s">
        <v>378</v>
      </c>
      <c r="AI82" s="118" t="s">
        <v>378</v>
      </c>
      <c r="AJ82" s="118" t="s">
        <v>484</v>
      </c>
      <c r="AK82" s="118" t="s">
        <v>378</v>
      </c>
      <c r="AL82" s="118" t="s">
        <v>378</v>
      </c>
      <c r="AM82" s="118" t="s">
        <v>378</v>
      </c>
      <c r="AN82" s="118" t="s">
        <v>378</v>
      </c>
      <c r="AO82" s="118" t="s">
        <v>378</v>
      </c>
      <c r="AP82" s="119" t="s">
        <v>484</v>
      </c>
      <c r="AQ82" s="117" t="s">
        <v>378</v>
      </c>
      <c r="AR82" s="118" t="s">
        <v>378</v>
      </c>
      <c r="AS82" s="118" t="s">
        <v>378</v>
      </c>
      <c r="AT82" s="118" t="s">
        <v>378</v>
      </c>
      <c r="AU82" s="118" t="s">
        <v>484</v>
      </c>
      <c r="AV82" s="118" t="s">
        <v>378</v>
      </c>
      <c r="AW82" s="117" t="s">
        <v>378</v>
      </c>
      <c r="AX82" s="119" t="s">
        <v>484</v>
      </c>
      <c r="AY82" s="117" t="s">
        <v>378</v>
      </c>
      <c r="AZ82" s="118" t="s">
        <v>378</v>
      </c>
      <c r="BA82" s="118" t="s">
        <v>378</v>
      </c>
      <c r="BB82" s="118" t="s">
        <v>484</v>
      </c>
      <c r="BC82" s="119" t="s">
        <v>484</v>
      </c>
      <c r="BD82" s="118" t="s">
        <v>378</v>
      </c>
      <c r="BE82" s="118" t="s">
        <v>378</v>
      </c>
      <c r="BF82" s="118" t="s">
        <v>378</v>
      </c>
      <c r="BG82" s="118" t="s">
        <v>378</v>
      </c>
      <c r="BH82" s="118" t="s">
        <v>378</v>
      </c>
      <c r="BI82" s="118" t="s">
        <v>378</v>
      </c>
      <c r="BJ82" s="117" t="s">
        <v>484</v>
      </c>
      <c r="BK82" s="118" t="s">
        <v>378</v>
      </c>
      <c r="BL82" s="118" t="s">
        <v>378</v>
      </c>
      <c r="BM82" s="118" t="s">
        <v>378</v>
      </c>
      <c r="BN82" s="118" t="s">
        <v>484</v>
      </c>
      <c r="BO82" s="118" t="s">
        <v>378</v>
      </c>
      <c r="BP82" s="117" t="s">
        <v>378</v>
      </c>
      <c r="BQ82" s="118" t="s">
        <v>378</v>
      </c>
      <c r="BR82" s="118" t="s">
        <v>378</v>
      </c>
      <c r="BS82" s="118" t="s">
        <v>378</v>
      </c>
      <c r="BT82" s="118" t="s">
        <v>378</v>
      </c>
      <c r="BU82" s="118" t="s">
        <v>378</v>
      </c>
      <c r="BV82" s="118" t="s">
        <v>378</v>
      </c>
      <c r="BW82" s="118" t="s">
        <v>378</v>
      </c>
      <c r="BX82" s="118" t="s">
        <v>378</v>
      </c>
      <c r="BY82" s="118" t="s">
        <v>484</v>
      </c>
      <c r="BZ82" s="118" t="s">
        <v>378</v>
      </c>
      <c r="CA82" s="119" t="s">
        <v>378</v>
      </c>
      <c r="CB82" s="118" t="s">
        <v>378</v>
      </c>
      <c r="CC82" s="118" t="s">
        <v>378</v>
      </c>
      <c r="CD82" s="118" t="s">
        <v>378</v>
      </c>
      <c r="CE82" s="118" t="s">
        <v>378</v>
      </c>
      <c r="CF82" s="119" t="s">
        <v>484</v>
      </c>
      <c r="CG82" s="117" t="s">
        <v>484</v>
      </c>
      <c r="CH82" s="118" t="s">
        <v>378</v>
      </c>
      <c r="CI82" s="118" t="s">
        <v>378</v>
      </c>
      <c r="CJ82" s="118" t="s">
        <v>378</v>
      </c>
      <c r="CK82" s="118" t="s">
        <v>378</v>
      </c>
      <c r="CL82" s="118" t="s">
        <v>378</v>
      </c>
      <c r="CM82" s="119" t="s">
        <v>378</v>
      </c>
      <c r="CN82" s="117" t="s">
        <v>378</v>
      </c>
      <c r="CO82" s="118" t="s">
        <v>378</v>
      </c>
      <c r="CP82" s="118" t="s">
        <v>378</v>
      </c>
      <c r="CQ82" s="118" t="s">
        <v>484</v>
      </c>
      <c r="CR82" s="118" t="s">
        <v>378</v>
      </c>
      <c r="CS82" s="118" t="s">
        <v>378</v>
      </c>
      <c r="CT82" s="118" t="s">
        <v>378</v>
      </c>
      <c r="CU82" s="118" t="s">
        <v>378</v>
      </c>
      <c r="CV82" s="118" t="s">
        <v>378</v>
      </c>
      <c r="CW82" s="119" t="s">
        <v>484</v>
      </c>
      <c r="CX82" s="117" t="s">
        <v>378</v>
      </c>
      <c r="CY82" s="118" t="s">
        <v>378</v>
      </c>
      <c r="CZ82" s="118" t="s">
        <v>378</v>
      </c>
      <c r="DA82" s="118" t="s">
        <v>378</v>
      </c>
      <c r="DB82" s="118" t="s">
        <v>484</v>
      </c>
      <c r="DC82" s="119" t="s">
        <v>378</v>
      </c>
      <c r="DD82" s="117" t="s">
        <v>378</v>
      </c>
      <c r="DE82" s="118" t="s">
        <v>484</v>
      </c>
      <c r="DF82" s="119" t="s">
        <v>378</v>
      </c>
      <c r="DG82" s="117" t="s">
        <v>378</v>
      </c>
      <c r="DH82" s="118" t="s">
        <v>378</v>
      </c>
      <c r="DI82" s="118" t="s">
        <v>378</v>
      </c>
      <c r="DJ82" s="119" t="s">
        <v>484</v>
      </c>
      <c r="DK82" s="117" t="s">
        <v>484</v>
      </c>
      <c r="DL82" s="118" t="s">
        <v>378</v>
      </c>
      <c r="DM82" s="118" t="s">
        <v>378</v>
      </c>
      <c r="DN82" s="118" t="s">
        <v>378</v>
      </c>
      <c r="DO82" s="119" t="s">
        <v>378</v>
      </c>
      <c r="DP82" s="117" t="s">
        <v>378</v>
      </c>
      <c r="DQ82" s="118" t="s">
        <v>378</v>
      </c>
      <c r="DR82" s="118" t="s">
        <v>378</v>
      </c>
      <c r="DS82" s="118" t="s">
        <v>378</v>
      </c>
      <c r="DT82" s="118" t="s">
        <v>378</v>
      </c>
      <c r="DU82" s="118" t="s">
        <v>378</v>
      </c>
      <c r="DV82" s="118" t="s">
        <v>378</v>
      </c>
      <c r="DW82" s="119" t="s">
        <v>484</v>
      </c>
      <c r="DX82" s="117" t="s">
        <v>378</v>
      </c>
      <c r="DY82" s="118" t="s">
        <v>378</v>
      </c>
      <c r="DZ82" s="118" t="s">
        <v>484</v>
      </c>
      <c r="EA82" s="118" t="s">
        <v>378</v>
      </c>
      <c r="EB82" s="119" t="s">
        <v>484</v>
      </c>
      <c r="EC82" s="134" t="s">
        <v>527</v>
      </c>
      <c r="ED82" s="118" t="s">
        <v>484</v>
      </c>
      <c r="EE82" s="118" t="s">
        <v>484</v>
      </c>
      <c r="EF82" s="135" t="s">
        <v>527</v>
      </c>
      <c r="EG82" s="141"/>
      <c r="EH82" s="141"/>
      <c r="EI82" s="141"/>
      <c r="EJ82" s="141"/>
      <c r="EK82" s="141"/>
      <c r="EL82" s="141"/>
      <c r="EM82" s="141"/>
      <c r="EN82" s="141"/>
      <c r="EO82" s="141"/>
      <c r="EP82" s="141"/>
      <c r="EQ82" s="141"/>
      <c r="ER82" s="141"/>
      <c r="ES82" s="141"/>
      <c r="ET82" s="141"/>
      <c r="EU82" s="141"/>
      <c r="EV82" s="141"/>
      <c r="EW82" s="141"/>
      <c r="EX82" s="141"/>
      <c r="EY82" s="141"/>
      <c r="EZ82" s="141"/>
      <c r="FA82" s="141"/>
      <c r="FB82" s="141"/>
      <c r="FC82" s="141"/>
      <c r="FD82" s="141"/>
      <c r="FE82" s="141"/>
      <c r="FF82" s="141"/>
      <c r="FG82" s="141"/>
      <c r="FH82" s="141"/>
      <c r="FI82" s="141"/>
      <c r="FJ82" s="141"/>
      <c r="FK82" s="141"/>
      <c r="FL82" s="141"/>
      <c r="FM82" s="141"/>
      <c r="FN82" s="141"/>
      <c r="FO82" s="141"/>
      <c r="FP82" s="141"/>
      <c r="FQ82" s="141"/>
      <c r="FR82" s="141"/>
      <c r="FS82" s="141"/>
      <c r="FT82" s="141"/>
      <c r="FU82" s="141"/>
      <c r="FV82" s="141"/>
      <c r="FW82" s="141"/>
      <c r="FX82" s="141"/>
      <c r="FY82" s="141"/>
      <c r="FZ82" s="141"/>
      <c r="GA82" s="141"/>
      <c r="GB82" s="141"/>
      <c r="GC82" s="141"/>
      <c r="GD82" s="141"/>
      <c r="GE82" s="141"/>
      <c r="GF82" s="141"/>
      <c r="GG82" s="141"/>
      <c r="GH82" s="141"/>
      <c r="GI82" s="141"/>
      <c r="GJ82" s="141"/>
      <c r="GK82" s="141"/>
      <c r="GL82" s="141"/>
      <c r="GM82" s="141"/>
      <c r="GN82" s="141"/>
      <c r="GO82" s="141"/>
      <c r="GP82" s="141"/>
      <c r="GQ82" s="141"/>
      <c r="GR82" s="141"/>
      <c r="GS82" s="141"/>
      <c r="GT82" s="141"/>
      <c r="GU82" s="141"/>
      <c r="GV82" s="141"/>
      <c r="GW82" s="141"/>
      <c r="GX82" s="141"/>
      <c r="GY82" s="141"/>
      <c r="GZ82" s="141"/>
      <c r="HA82" s="141"/>
      <c r="HB82" s="141"/>
      <c r="HC82" s="141"/>
      <c r="HD82" s="141"/>
      <c r="HE82" s="141"/>
      <c r="HF82" s="141"/>
      <c r="HG82" s="141"/>
      <c r="HH82" s="141"/>
      <c r="HI82" s="141"/>
      <c r="HJ82" s="141"/>
      <c r="HK82" s="141"/>
      <c r="HL82" s="141"/>
      <c r="HM82" s="141"/>
      <c r="HN82" s="141"/>
      <c r="HO82" s="141"/>
      <c r="HP82" s="141"/>
      <c r="HQ82" s="141"/>
      <c r="HR82" s="141"/>
      <c r="HS82" s="141"/>
      <c r="HT82" s="141"/>
      <c r="HU82" s="141"/>
    </row>
    <row r="83" spans="1:229" s="111" customFormat="1" ht="43.5" customHeight="1" x14ac:dyDescent="0.75">
      <c r="A83" s="115" t="s">
        <v>507</v>
      </c>
      <c r="B83" s="115" t="s">
        <v>195</v>
      </c>
      <c r="C83" s="115" t="s">
        <v>19</v>
      </c>
      <c r="D83" s="115" t="s">
        <v>398</v>
      </c>
      <c r="E83" s="115" t="s">
        <v>71</v>
      </c>
      <c r="F83" s="117" t="s">
        <v>484</v>
      </c>
      <c r="G83" s="118" t="s">
        <v>378</v>
      </c>
      <c r="H83" s="118" t="s">
        <v>378</v>
      </c>
      <c r="I83" s="118" t="s">
        <v>378</v>
      </c>
      <c r="J83" s="118" t="s">
        <v>484</v>
      </c>
      <c r="K83" s="118" t="s">
        <v>378</v>
      </c>
      <c r="L83" s="118" t="s">
        <v>378</v>
      </c>
      <c r="M83" s="118" t="s">
        <v>378</v>
      </c>
      <c r="N83" s="118" t="s">
        <v>484</v>
      </c>
      <c r="O83" s="118" t="s">
        <v>378</v>
      </c>
      <c r="P83" s="118" t="s">
        <v>378</v>
      </c>
      <c r="Q83" s="118" t="s">
        <v>378</v>
      </c>
      <c r="R83" s="119" t="s">
        <v>484</v>
      </c>
      <c r="S83" s="117" t="s">
        <v>378</v>
      </c>
      <c r="T83" s="118" t="s">
        <v>378</v>
      </c>
      <c r="U83" s="118" t="s">
        <v>378</v>
      </c>
      <c r="V83" s="118" t="s">
        <v>378</v>
      </c>
      <c r="W83" s="119" t="s">
        <v>378</v>
      </c>
      <c r="X83" s="117" t="s">
        <v>378</v>
      </c>
      <c r="Y83" s="118" t="s">
        <v>484</v>
      </c>
      <c r="Z83" s="119" t="s">
        <v>484</v>
      </c>
      <c r="AA83" s="117" t="s">
        <v>378</v>
      </c>
      <c r="AB83" s="118" t="s">
        <v>378</v>
      </c>
      <c r="AC83" s="118" t="s">
        <v>484</v>
      </c>
      <c r="AD83" s="118" t="s">
        <v>484</v>
      </c>
      <c r="AE83" s="118" t="s">
        <v>378</v>
      </c>
      <c r="AF83" s="118" t="s">
        <v>378</v>
      </c>
      <c r="AG83" s="119" t="s">
        <v>484</v>
      </c>
      <c r="AH83" s="117" t="s">
        <v>378</v>
      </c>
      <c r="AI83" s="118" t="s">
        <v>378</v>
      </c>
      <c r="AJ83" s="118" t="s">
        <v>484</v>
      </c>
      <c r="AK83" s="118" t="s">
        <v>378</v>
      </c>
      <c r="AL83" s="118" t="s">
        <v>378</v>
      </c>
      <c r="AM83" s="118" t="s">
        <v>378</v>
      </c>
      <c r="AN83" s="118" t="s">
        <v>378</v>
      </c>
      <c r="AO83" s="118" t="s">
        <v>378</v>
      </c>
      <c r="AP83" s="119" t="s">
        <v>484</v>
      </c>
      <c r="AQ83" s="117" t="s">
        <v>378</v>
      </c>
      <c r="AR83" s="118" t="s">
        <v>378</v>
      </c>
      <c r="AS83" s="118" t="s">
        <v>378</v>
      </c>
      <c r="AT83" s="118" t="s">
        <v>484</v>
      </c>
      <c r="AU83" s="118" t="s">
        <v>378</v>
      </c>
      <c r="AV83" s="118" t="s">
        <v>378</v>
      </c>
      <c r="AW83" s="117" t="s">
        <v>378</v>
      </c>
      <c r="AX83" s="119" t="s">
        <v>378</v>
      </c>
      <c r="AY83" s="117" t="s">
        <v>378</v>
      </c>
      <c r="AZ83" s="118" t="s">
        <v>378</v>
      </c>
      <c r="BA83" s="118" t="s">
        <v>378</v>
      </c>
      <c r="BB83" s="118" t="s">
        <v>484</v>
      </c>
      <c r="BC83" s="119" t="s">
        <v>378</v>
      </c>
      <c r="BD83" s="118" t="s">
        <v>484</v>
      </c>
      <c r="BE83" s="118" t="s">
        <v>378</v>
      </c>
      <c r="BF83" s="118" t="s">
        <v>378</v>
      </c>
      <c r="BG83" s="118" t="s">
        <v>378</v>
      </c>
      <c r="BH83" s="118" t="s">
        <v>378</v>
      </c>
      <c r="BI83" s="118" t="s">
        <v>378</v>
      </c>
      <c r="BJ83" s="117" t="s">
        <v>484</v>
      </c>
      <c r="BK83" s="118" t="s">
        <v>378</v>
      </c>
      <c r="BL83" s="118" t="s">
        <v>378</v>
      </c>
      <c r="BM83" s="118" t="s">
        <v>378</v>
      </c>
      <c r="BN83" s="118" t="s">
        <v>484</v>
      </c>
      <c r="BO83" s="118" t="s">
        <v>378</v>
      </c>
      <c r="BP83" s="117" t="s">
        <v>378</v>
      </c>
      <c r="BQ83" s="118" t="s">
        <v>378</v>
      </c>
      <c r="BR83" s="118" t="s">
        <v>378</v>
      </c>
      <c r="BS83" s="118" t="s">
        <v>378</v>
      </c>
      <c r="BT83" s="118" t="s">
        <v>484</v>
      </c>
      <c r="BU83" s="118" t="s">
        <v>378</v>
      </c>
      <c r="BV83" s="118" t="s">
        <v>378</v>
      </c>
      <c r="BW83" s="118" t="s">
        <v>378</v>
      </c>
      <c r="BX83" s="118" t="s">
        <v>378</v>
      </c>
      <c r="BY83" s="118" t="s">
        <v>484</v>
      </c>
      <c r="BZ83" s="118" t="s">
        <v>378</v>
      </c>
      <c r="CA83" s="119" t="s">
        <v>378</v>
      </c>
      <c r="CB83" s="118" t="s">
        <v>378</v>
      </c>
      <c r="CC83" s="118" t="s">
        <v>378</v>
      </c>
      <c r="CD83" s="118" t="s">
        <v>378</v>
      </c>
      <c r="CE83" s="118" t="s">
        <v>378</v>
      </c>
      <c r="CF83" s="119" t="s">
        <v>484</v>
      </c>
      <c r="CG83" s="117" t="s">
        <v>484</v>
      </c>
      <c r="CH83" s="118" t="s">
        <v>378</v>
      </c>
      <c r="CI83" s="118" t="s">
        <v>378</v>
      </c>
      <c r="CJ83" s="118" t="s">
        <v>484</v>
      </c>
      <c r="CK83" s="118" t="s">
        <v>484</v>
      </c>
      <c r="CL83" s="118" t="s">
        <v>378</v>
      </c>
      <c r="CM83" s="119" t="s">
        <v>378</v>
      </c>
      <c r="CN83" s="117" t="s">
        <v>484</v>
      </c>
      <c r="CO83" s="118" t="s">
        <v>378</v>
      </c>
      <c r="CP83" s="118" t="s">
        <v>378</v>
      </c>
      <c r="CQ83" s="118" t="s">
        <v>484</v>
      </c>
      <c r="CR83" s="118" t="s">
        <v>378</v>
      </c>
      <c r="CS83" s="118" t="s">
        <v>378</v>
      </c>
      <c r="CT83" s="118" t="s">
        <v>378</v>
      </c>
      <c r="CU83" s="118" t="s">
        <v>378</v>
      </c>
      <c r="CV83" s="118" t="s">
        <v>378</v>
      </c>
      <c r="CW83" s="119" t="s">
        <v>484</v>
      </c>
      <c r="CX83" s="117" t="s">
        <v>378</v>
      </c>
      <c r="CY83" s="118" t="s">
        <v>378</v>
      </c>
      <c r="CZ83" s="118" t="s">
        <v>378</v>
      </c>
      <c r="DA83" s="118" t="s">
        <v>484</v>
      </c>
      <c r="DB83" s="118" t="s">
        <v>378</v>
      </c>
      <c r="DC83" s="119" t="s">
        <v>378</v>
      </c>
      <c r="DD83" s="117" t="s">
        <v>378</v>
      </c>
      <c r="DE83" s="118" t="s">
        <v>378</v>
      </c>
      <c r="DF83" s="119" t="s">
        <v>378</v>
      </c>
      <c r="DG83" s="117" t="s">
        <v>378</v>
      </c>
      <c r="DH83" s="118" t="s">
        <v>378</v>
      </c>
      <c r="DI83" s="118" t="s">
        <v>378</v>
      </c>
      <c r="DJ83" s="119" t="s">
        <v>484</v>
      </c>
      <c r="DK83" s="117" t="s">
        <v>378</v>
      </c>
      <c r="DL83" s="118" t="s">
        <v>484</v>
      </c>
      <c r="DM83" s="118" t="s">
        <v>378</v>
      </c>
      <c r="DN83" s="118" t="s">
        <v>378</v>
      </c>
      <c r="DO83" s="119" t="s">
        <v>378</v>
      </c>
      <c r="DP83" s="117" t="s">
        <v>378</v>
      </c>
      <c r="DQ83" s="118" t="s">
        <v>378</v>
      </c>
      <c r="DR83" s="118" t="s">
        <v>484</v>
      </c>
      <c r="DS83" s="118" t="s">
        <v>378</v>
      </c>
      <c r="DT83" s="118" t="s">
        <v>378</v>
      </c>
      <c r="DU83" s="118" t="s">
        <v>378</v>
      </c>
      <c r="DV83" s="118" t="s">
        <v>378</v>
      </c>
      <c r="DW83" s="119" t="s">
        <v>378</v>
      </c>
      <c r="DX83" s="117" t="s">
        <v>378</v>
      </c>
      <c r="DY83" s="118" t="s">
        <v>378</v>
      </c>
      <c r="DZ83" s="118" t="s">
        <v>378</v>
      </c>
      <c r="EA83" s="118" t="s">
        <v>378</v>
      </c>
      <c r="EB83" s="119" t="s">
        <v>378</v>
      </c>
      <c r="EC83" s="117" t="s">
        <v>484</v>
      </c>
      <c r="ED83" s="118" t="s">
        <v>484</v>
      </c>
      <c r="EE83" s="118" t="s">
        <v>484</v>
      </c>
      <c r="EF83" s="119" t="s">
        <v>484</v>
      </c>
      <c r="EG83" s="141"/>
      <c r="EH83" s="141"/>
      <c r="EI83" s="141"/>
      <c r="EJ83" s="141"/>
      <c r="EK83" s="141"/>
      <c r="EL83" s="141"/>
      <c r="EM83" s="141"/>
      <c r="EN83" s="141"/>
      <c r="EO83" s="141"/>
      <c r="EP83" s="141"/>
      <c r="EQ83" s="141"/>
      <c r="ER83" s="141"/>
      <c r="ES83" s="141"/>
      <c r="ET83" s="141"/>
      <c r="EU83" s="141"/>
      <c r="EV83" s="141"/>
      <c r="EW83" s="141"/>
      <c r="EX83" s="141"/>
      <c r="EY83" s="141"/>
      <c r="EZ83" s="141"/>
      <c r="FA83" s="141"/>
      <c r="FB83" s="141"/>
      <c r="FC83" s="141"/>
      <c r="FD83" s="141"/>
      <c r="FE83" s="141"/>
      <c r="FF83" s="141"/>
      <c r="FG83" s="141"/>
      <c r="FH83" s="141"/>
      <c r="FI83" s="141"/>
      <c r="FJ83" s="141"/>
      <c r="FK83" s="141"/>
      <c r="FL83" s="141"/>
      <c r="FM83" s="141"/>
      <c r="FN83" s="141"/>
      <c r="FO83" s="141"/>
      <c r="FP83" s="141"/>
      <c r="FQ83" s="141"/>
      <c r="FR83" s="141"/>
      <c r="FS83" s="141"/>
      <c r="FT83" s="141"/>
      <c r="FU83" s="141"/>
      <c r="FV83" s="141"/>
      <c r="FW83" s="141"/>
      <c r="FX83" s="141"/>
      <c r="FY83" s="141"/>
      <c r="FZ83" s="141"/>
      <c r="GA83" s="141"/>
      <c r="GB83" s="141"/>
      <c r="GC83" s="141"/>
      <c r="GD83" s="141"/>
      <c r="GE83" s="141"/>
      <c r="GF83" s="141"/>
      <c r="GG83" s="141"/>
      <c r="GH83" s="141"/>
      <c r="GI83" s="141"/>
      <c r="GJ83" s="141"/>
      <c r="GK83" s="141"/>
      <c r="GL83" s="141"/>
      <c r="GM83" s="141"/>
      <c r="GN83" s="141"/>
      <c r="GO83" s="141"/>
      <c r="GP83" s="141"/>
      <c r="GQ83" s="141"/>
      <c r="GR83" s="141"/>
      <c r="GS83" s="141"/>
      <c r="GT83" s="141"/>
      <c r="GU83" s="141"/>
      <c r="GV83" s="141"/>
      <c r="GW83" s="141"/>
      <c r="GX83" s="141"/>
      <c r="GY83" s="141"/>
      <c r="GZ83" s="141"/>
      <c r="HA83" s="141"/>
      <c r="HB83" s="141"/>
      <c r="HC83" s="141"/>
      <c r="HD83" s="141"/>
      <c r="HE83" s="141"/>
      <c r="HF83" s="141"/>
      <c r="HG83" s="141"/>
      <c r="HH83" s="141"/>
      <c r="HI83" s="141"/>
      <c r="HJ83" s="141"/>
      <c r="HK83" s="141"/>
      <c r="HL83" s="141"/>
      <c r="HM83" s="141"/>
      <c r="HN83" s="141"/>
      <c r="HO83" s="141"/>
      <c r="HP83" s="141"/>
      <c r="HQ83" s="141"/>
      <c r="HR83" s="141"/>
      <c r="HS83" s="141"/>
      <c r="HT83" s="141"/>
      <c r="HU83" s="141"/>
    </row>
    <row r="84" spans="1:229" s="111" customFormat="1" ht="43.5" customHeight="1" x14ac:dyDescent="0.75">
      <c r="A84" s="115" t="s">
        <v>448</v>
      </c>
      <c r="B84" s="115" t="s">
        <v>402</v>
      </c>
      <c r="C84" s="115" t="s">
        <v>19</v>
      </c>
      <c r="D84" s="115" t="s">
        <v>398</v>
      </c>
      <c r="E84" s="115" t="s">
        <v>71</v>
      </c>
      <c r="F84" s="117" t="s">
        <v>484</v>
      </c>
      <c r="G84" s="118" t="s">
        <v>378</v>
      </c>
      <c r="H84" s="118" t="s">
        <v>378</v>
      </c>
      <c r="I84" s="118" t="s">
        <v>378</v>
      </c>
      <c r="J84" s="118" t="s">
        <v>484</v>
      </c>
      <c r="K84" s="118" t="s">
        <v>378</v>
      </c>
      <c r="L84" s="118" t="s">
        <v>378</v>
      </c>
      <c r="M84" s="118" t="s">
        <v>378</v>
      </c>
      <c r="N84" s="118" t="s">
        <v>378</v>
      </c>
      <c r="O84" s="118" t="s">
        <v>378</v>
      </c>
      <c r="P84" s="118" t="s">
        <v>378</v>
      </c>
      <c r="Q84" s="118" t="s">
        <v>378</v>
      </c>
      <c r="R84" s="119" t="s">
        <v>484</v>
      </c>
      <c r="S84" s="117" t="s">
        <v>378</v>
      </c>
      <c r="T84" s="118" t="s">
        <v>378</v>
      </c>
      <c r="U84" s="118" t="s">
        <v>378</v>
      </c>
      <c r="V84" s="118" t="s">
        <v>378</v>
      </c>
      <c r="W84" s="119" t="s">
        <v>378</v>
      </c>
      <c r="X84" s="117" t="s">
        <v>378</v>
      </c>
      <c r="Y84" s="118" t="s">
        <v>484</v>
      </c>
      <c r="Z84" s="119" t="s">
        <v>484</v>
      </c>
      <c r="AA84" s="117" t="s">
        <v>378</v>
      </c>
      <c r="AB84" s="118" t="s">
        <v>378</v>
      </c>
      <c r="AC84" s="118" t="s">
        <v>378</v>
      </c>
      <c r="AD84" s="118" t="s">
        <v>378</v>
      </c>
      <c r="AE84" s="118" t="s">
        <v>378</v>
      </c>
      <c r="AF84" s="118" t="s">
        <v>378</v>
      </c>
      <c r="AG84" s="119" t="s">
        <v>484</v>
      </c>
      <c r="AH84" s="117" t="s">
        <v>378</v>
      </c>
      <c r="AI84" s="118" t="s">
        <v>378</v>
      </c>
      <c r="AJ84" s="118" t="s">
        <v>484</v>
      </c>
      <c r="AK84" s="118" t="s">
        <v>378</v>
      </c>
      <c r="AL84" s="118" t="s">
        <v>378</v>
      </c>
      <c r="AM84" s="118" t="s">
        <v>378</v>
      </c>
      <c r="AN84" s="118" t="s">
        <v>378</v>
      </c>
      <c r="AO84" s="118" t="s">
        <v>378</v>
      </c>
      <c r="AP84" s="119" t="s">
        <v>484</v>
      </c>
      <c r="AQ84" s="117" t="s">
        <v>378</v>
      </c>
      <c r="AR84" s="118" t="s">
        <v>378</v>
      </c>
      <c r="AS84" s="118" t="s">
        <v>378</v>
      </c>
      <c r="AT84" s="118" t="s">
        <v>378</v>
      </c>
      <c r="AU84" s="118" t="s">
        <v>484</v>
      </c>
      <c r="AV84" s="118" t="s">
        <v>378</v>
      </c>
      <c r="AW84" s="117" t="s">
        <v>378</v>
      </c>
      <c r="AX84" s="119" t="s">
        <v>484</v>
      </c>
      <c r="AY84" s="117" t="s">
        <v>378</v>
      </c>
      <c r="AZ84" s="118" t="s">
        <v>378</v>
      </c>
      <c r="BA84" s="118" t="s">
        <v>378</v>
      </c>
      <c r="BB84" s="118" t="s">
        <v>484</v>
      </c>
      <c r="BC84" s="119" t="s">
        <v>484</v>
      </c>
      <c r="BD84" s="118" t="s">
        <v>378</v>
      </c>
      <c r="BE84" s="118" t="s">
        <v>378</v>
      </c>
      <c r="BF84" s="118" t="s">
        <v>378</v>
      </c>
      <c r="BG84" s="118" t="s">
        <v>378</v>
      </c>
      <c r="BH84" s="118" t="s">
        <v>378</v>
      </c>
      <c r="BI84" s="118" t="s">
        <v>378</v>
      </c>
      <c r="BJ84" s="117" t="s">
        <v>484</v>
      </c>
      <c r="BK84" s="118" t="s">
        <v>378</v>
      </c>
      <c r="BL84" s="118" t="s">
        <v>378</v>
      </c>
      <c r="BM84" s="118" t="s">
        <v>378</v>
      </c>
      <c r="BN84" s="118" t="s">
        <v>484</v>
      </c>
      <c r="BO84" s="118" t="s">
        <v>378</v>
      </c>
      <c r="BP84" s="117" t="s">
        <v>378</v>
      </c>
      <c r="BQ84" s="118" t="s">
        <v>378</v>
      </c>
      <c r="BR84" s="118" t="s">
        <v>378</v>
      </c>
      <c r="BS84" s="118" t="s">
        <v>378</v>
      </c>
      <c r="BT84" s="118" t="s">
        <v>378</v>
      </c>
      <c r="BU84" s="118" t="s">
        <v>378</v>
      </c>
      <c r="BV84" s="118" t="s">
        <v>378</v>
      </c>
      <c r="BW84" s="118" t="s">
        <v>378</v>
      </c>
      <c r="BX84" s="118" t="s">
        <v>378</v>
      </c>
      <c r="BY84" s="118" t="s">
        <v>484</v>
      </c>
      <c r="BZ84" s="118" t="s">
        <v>378</v>
      </c>
      <c r="CA84" s="119" t="s">
        <v>378</v>
      </c>
      <c r="CB84" s="118" t="s">
        <v>378</v>
      </c>
      <c r="CC84" s="118" t="s">
        <v>378</v>
      </c>
      <c r="CD84" s="118" t="s">
        <v>378</v>
      </c>
      <c r="CE84" s="118" t="s">
        <v>378</v>
      </c>
      <c r="CF84" s="119" t="s">
        <v>484</v>
      </c>
      <c r="CG84" s="117" t="s">
        <v>484</v>
      </c>
      <c r="CH84" s="118" t="s">
        <v>378</v>
      </c>
      <c r="CI84" s="118" t="s">
        <v>378</v>
      </c>
      <c r="CJ84" s="118" t="s">
        <v>378</v>
      </c>
      <c r="CK84" s="118" t="s">
        <v>378</v>
      </c>
      <c r="CL84" s="118" t="s">
        <v>378</v>
      </c>
      <c r="CM84" s="119" t="s">
        <v>378</v>
      </c>
      <c r="CN84" s="117" t="s">
        <v>484</v>
      </c>
      <c r="CO84" s="118" t="s">
        <v>378</v>
      </c>
      <c r="CP84" s="118" t="s">
        <v>378</v>
      </c>
      <c r="CQ84" s="118" t="s">
        <v>484</v>
      </c>
      <c r="CR84" s="118" t="s">
        <v>378</v>
      </c>
      <c r="CS84" s="118" t="s">
        <v>378</v>
      </c>
      <c r="CT84" s="118" t="s">
        <v>378</v>
      </c>
      <c r="CU84" s="118" t="s">
        <v>378</v>
      </c>
      <c r="CV84" s="118" t="s">
        <v>378</v>
      </c>
      <c r="CW84" s="119" t="s">
        <v>484</v>
      </c>
      <c r="CX84" s="117" t="s">
        <v>378</v>
      </c>
      <c r="CY84" s="118" t="s">
        <v>378</v>
      </c>
      <c r="CZ84" s="118" t="s">
        <v>378</v>
      </c>
      <c r="DA84" s="118" t="s">
        <v>378</v>
      </c>
      <c r="DB84" s="118" t="s">
        <v>484</v>
      </c>
      <c r="DC84" s="119" t="s">
        <v>378</v>
      </c>
      <c r="DD84" s="117" t="s">
        <v>378</v>
      </c>
      <c r="DE84" s="118" t="s">
        <v>484</v>
      </c>
      <c r="DF84" s="119" t="s">
        <v>378</v>
      </c>
      <c r="DG84" s="117" t="s">
        <v>378</v>
      </c>
      <c r="DH84" s="118" t="s">
        <v>378</v>
      </c>
      <c r="DI84" s="118" t="s">
        <v>378</v>
      </c>
      <c r="DJ84" s="119" t="s">
        <v>484</v>
      </c>
      <c r="DK84" s="117" t="s">
        <v>484</v>
      </c>
      <c r="DL84" s="118" t="s">
        <v>378</v>
      </c>
      <c r="DM84" s="118" t="s">
        <v>378</v>
      </c>
      <c r="DN84" s="118" t="s">
        <v>378</v>
      </c>
      <c r="DO84" s="119" t="s">
        <v>378</v>
      </c>
      <c r="DP84" s="117" t="s">
        <v>378</v>
      </c>
      <c r="DQ84" s="118" t="s">
        <v>378</v>
      </c>
      <c r="DR84" s="118" t="s">
        <v>378</v>
      </c>
      <c r="DS84" s="118" t="s">
        <v>378</v>
      </c>
      <c r="DT84" s="118" t="s">
        <v>378</v>
      </c>
      <c r="DU84" s="118" t="s">
        <v>378</v>
      </c>
      <c r="DV84" s="118" t="s">
        <v>378</v>
      </c>
      <c r="DW84" s="119" t="s">
        <v>484</v>
      </c>
      <c r="DX84" s="117" t="s">
        <v>378</v>
      </c>
      <c r="DY84" s="118" t="s">
        <v>378</v>
      </c>
      <c r="DZ84" s="118" t="s">
        <v>484</v>
      </c>
      <c r="EA84" s="118" t="s">
        <v>378</v>
      </c>
      <c r="EB84" s="119" t="s">
        <v>484</v>
      </c>
      <c r="EC84" s="134" t="s">
        <v>527</v>
      </c>
      <c r="ED84" s="118" t="s">
        <v>484</v>
      </c>
      <c r="EE84" s="118" t="s">
        <v>484</v>
      </c>
      <c r="EF84" s="135" t="s">
        <v>527</v>
      </c>
      <c r="EG84" s="141"/>
      <c r="EH84" s="141"/>
      <c r="EI84" s="141"/>
      <c r="EJ84" s="141"/>
      <c r="EK84" s="141"/>
      <c r="EL84" s="141"/>
      <c r="EM84" s="141"/>
      <c r="EN84" s="141"/>
      <c r="EO84" s="141"/>
      <c r="EP84" s="141"/>
      <c r="EQ84" s="141"/>
      <c r="ER84" s="141"/>
      <c r="ES84" s="141"/>
      <c r="ET84" s="141"/>
      <c r="EU84" s="141"/>
      <c r="EV84" s="141"/>
      <c r="EW84" s="141"/>
      <c r="EX84" s="141"/>
      <c r="EY84" s="141"/>
      <c r="EZ84" s="141"/>
      <c r="FA84" s="141"/>
      <c r="FB84" s="141"/>
      <c r="FC84" s="141"/>
      <c r="FD84" s="141"/>
      <c r="FE84" s="141"/>
      <c r="FF84" s="141"/>
      <c r="FG84" s="141"/>
      <c r="FH84" s="141"/>
      <c r="FI84" s="141"/>
      <c r="FJ84" s="141"/>
      <c r="FK84" s="141"/>
      <c r="FL84" s="141"/>
      <c r="FM84" s="141"/>
      <c r="FN84" s="141"/>
      <c r="FO84" s="141"/>
      <c r="FP84" s="141"/>
      <c r="FQ84" s="141"/>
      <c r="FR84" s="141"/>
      <c r="FS84" s="141"/>
      <c r="FT84" s="141"/>
      <c r="FU84" s="141"/>
      <c r="FV84" s="141"/>
      <c r="FW84" s="141"/>
      <c r="FX84" s="141"/>
      <c r="FY84" s="141"/>
      <c r="FZ84" s="141"/>
      <c r="GA84" s="141"/>
      <c r="GB84" s="141"/>
      <c r="GC84" s="141"/>
      <c r="GD84" s="141"/>
      <c r="GE84" s="141"/>
      <c r="GF84" s="141"/>
      <c r="GG84" s="141"/>
      <c r="GH84" s="141"/>
      <c r="GI84" s="141"/>
      <c r="GJ84" s="141"/>
      <c r="GK84" s="141"/>
      <c r="GL84" s="141"/>
      <c r="GM84" s="141"/>
      <c r="GN84" s="141"/>
      <c r="GO84" s="141"/>
      <c r="GP84" s="141"/>
      <c r="GQ84" s="141"/>
      <c r="GR84" s="141"/>
      <c r="GS84" s="141"/>
      <c r="GT84" s="141"/>
      <c r="GU84" s="141"/>
      <c r="GV84" s="141"/>
      <c r="GW84" s="141"/>
      <c r="GX84" s="141"/>
      <c r="GY84" s="141"/>
      <c r="GZ84" s="141"/>
      <c r="HA84" s="141"/>
      <c r="HB84" s="141"/>
      <c r="HC84" s="141"/>
      <c r="HD84" s="141"/>
      <c r="HE84" s="141"/>
      <c r="HF84" s="141"/>
      <c r="HG84" s="141"/>
      <c r="HH84" s="141"/>
      <c r="HI84" s="141"/>
      <c r="HJ84" s="141"/>
      <c r="HK84" s="141"/>
      <c r="HL84" s="141"/>
      <c r="HM84" s="141"/>
      <c r="HN84" s="141"/>
      <c r="HO84" s="141"/>
      <c r="HP84" s="141"/>
      <c r="HQ84" s="141"/>
      <c r="HR84" s="141"/>
      <c r="HS84" s="141"/>
      <c r="HT84" s="141"/>
      <c r="HU84" s="141"/>
    </row>
    <row r="85" spans="1:229" s="111" customFormat="1" ht="43.5" customHeight="1" x14ac:dyDescent="0.75">
      <c r="A85" s="115" t="s">
        <v>508</v>
      </c>
      <c r="B85" s="115" t="s">
        <v>403</v>
      </c>
      <c r="C85" s="115" t="s">
        <v>19</v>
      </c>
      <c r="D85" s="115" t="s">
        <v>398</v>
      </c>
      <c r="E85" s="115" t="s">
        <v>181</v>
      </c>
      <c r="F85" s="117" t="s">
        <v>484</v>
      </c>
      <c r="G85" s="118" t="s">
        <v>378</v>
      </c>
      <c r="H85" s="118" t="s">
        <v>378</v>
      </c>
      <c r="I85" s="118" t="s">
        <v>378</v>
      </c>
      <c r="J85" s="118" t="s">
        <v>484</v>
      </c>
      <c r="K85" s="118" t="s">
        <v>378</v>
      </c>
      <c r="L85" s="118" t="s">
        <v>378</v>
      </c>
      <c r="M85" s="118" t="s">
        <v>378</v>
      </c>
      <c r="N85" s="118" t="s">
        <v>378</v>
      </c>
      <c r="O85" s="118" t="s">
        <v>378</v>
      </c>
      <c r="P85" s="118" t="s">
        <v>378</v>
      </c>
      <c r="Q85" s="118" t="s">
        <v>378</v>
      </c>
      <c r="R85" s="119" t="s">
        <v>484</v>
      </c>
      <c r="S85" s="117" t="s">
        <v>378</v>
      </c>
      <c r="T85" s="118" t="s">
        <v>378</v>
      </c>
      <c r="U85" s="118" t="s">
        <v>378</v>
      </c>
      <c r="V85" s="118" t="s">
        <v>378</v>
      </c>
      <c r="W85" s="119" t="s">
        <v>378</v>
      </c>
      <c r="X85" s="117" t="s">
        <v>378</v>
      </c>
      <c r="Y85" s="118" t="s">
        <v>484</v>
      </c>
      <c r="Z85" s="119" t="s">
        <v>484</v>
      </c>
      <c r="AA85" s="117" t="s">
        <v>378</v>
      </c>
      <c r="AB85" s="118" t="s">
        <v>378</v>
      </c>
      <c r="AC85" s="118" t="s">
        <v>378</v>
      </c>
      <c r="AD85" s="118" t="s">
        <v>378</v>
      </c>
      <c r="AE85" s="118" t="s">
        <v>378</v>
      </c>
      <c r="AF85" s="118" t="s">
        <v>378</v>
      </c>
      <c r="AG85" s="119" t="s">
        <v>484</v>
      </c>
      <c r="AH85" s="117" t="s">
        <v>378</v>
      </c>
      <c r="AI85" s="118" t="s">
        <v>378</v>
      </c>
      <c r="AJ85" s="118" t="s">
        <v>484</v>
      </c>
      <c r="AK85" s="118" t="s">
        <v>378</v>
      </c>
      <c r="AL85" s="118" t="s">
        <v>378</v>
      </c>
      <c r="AM85" s="118" t="s">
        <v>378</v>
      </c>
      <c r="AN85" s="118" t="s">
        <v>378</v>
      </c>
      <c r="AO85" s="118" t="s">
        <v>378</v>
      </c>
      <c r="AP85" s="119" t="s">
        <v>484</v>
      </c>
      <c r="AQ85" s="117" t="s">
        <v>378</v>
      </c>
      <c r="AR85" s="118" t="s">
        <v>378</v>
      </c>
      <c r="AS85" s="118" t="s">
        <v>378</v>
      </c>
      <c r="AT85" s="118" t="s">
        <v>378</v>
      </c>
      <c r="AU85" s="118" t="s">
        <v>484</v>
      </c>
      <c r="AV85" s="118" t="s">
        <v>378</v>
      </c>
      <c r="AW85" s="117" t="s">
        <v>378</v>
      </c>
      <c r="AX85" s="119" t="s">
        <v>484</v>
      </c>
      <c r="AY85" s="117" t="s">
        <v>378</v>
      </c>
      <c r="AZ85" s="118" t="s">
        <v>378</v>
      </c>
      <c r="BA85" s="118" t="s">
        <v>378</v>
      </c>
      <c r="BB85" s="118" t="s">
        <v>484</v>
      </c>
      <c r="BC85" s="119" t="s">
        <v>484</v>
      </c>
      <c r="BD85" s="118" t="s">
        <v>378</v>
      </c>
      <c r="BE85" s="118" t="s">
        <v>378</v>
      </c>
      <c r="BF85" s="118" t="s">
        <v>378</v>
      </c>
      <c r="BG85" s="118" t="s">
        <v>378</v>
      </c>
      <c r="BH85" s="118" t="s">
        <v>378</v>
      </c>
      <c r="BI85" s="118" t="s">
        <v>378</v>
      </c>
      <c r="BJ85" s="117" t="s">
        <v>484</v>
      </c>
      <c r="BK85" s="118" t="s">
        <v>378</v>
      </c>
      <c r="BL85" s="118" t="s">
        <v>378</v>
      </c>
      <c r="BM85" s="118" t="s">
        <v>378</v>
      </c>
      <c r="BN85" s="118" t="s">
        <v>484</v>
      </c>
      <c r="BO85" s="118" t="s">
        <v>378</v>
      </c>
      <c r="BP85" s="117" t="s">
        <v>378</v>
      </c>
      <c r="BQ85" s="118" t="s">
        <v>378</v>
      </c>
      <c r="BR85" s="118" t="s">
        <v>378</v>
      </c>
      <c r="BS85" s="118" t="s">
        <v>378</v>
      </c>
      <c r="BT85" s="118" t="s">
        <v>378</v>
      </c>
      <c r="BU85" s="118" t="s">
        <v>378</v>
      </c>
      <c r="BV85" s="118" t="s">
        <v>378</v>
      </c>
      <c r="BW85" s="118" t="s">
        <v>378</v>
      </c>
      <c r="BX85" s="118" t="s">
        <v>378</v>
      </c>
      <c r="BY85" s="118" t="s">
        <v>484</v>
      </c>
      <c r="BZ85" s="118" t="s">
        <v>378</v>
      </c>
      <c r="CA85" s="119" t="s">
        <v>378</v>
      </c>
      <c r="CB85" s="118" t="s">
        <v>378</v>
      </c>
      <c r="CC85" s="118" t="s">
        <v>378</v>
      </c>
      <c r="CD85" s="118" t="s">
        <v>378</v>
      </c>
      <c r="CE85" s="118" t="s">
        <v>378</v>
      </c>
      <c r="CF85" s="119" t="s">
        <v>484</v>
      </c>
      <c r="CG85" s="117" t="s">
        <v>484</v>
      </c>
      <c r="CH85" s="118" t="s">
        <v>378</v>
      </c>
      <c r="CI85" s="118" t="s">
        <v>378</v>
      </c>
      <c r="CJ85" s="118" t="s">
        <v>378</v>
      </c>
      <c r="CK85" s="118" t="s">
        <v>378</v>
      </c>
      <c r="CL85" s="118" t="s">
        <v>378</v>
      </c>
      <c r="CM85" s="119" t="s">
        <v>378</v>
      </c>
      <c r="CN85" s="117" t="s">
        <v>484</v>
      </c>
      <c r="CO85" s="118" t="s">
        <v>378</v>
      </c>
      <c r="CP85" s="118" t="s">
        <v>378</v>
      </c>
      <c r="CQ85" s="118" t="s">
        <v>484</v>
      </c>
      <c r="CR85" s="118" t="s">
        <v>378</v>
      </c>
      <c r="CS85" s="118" t="s">
        <v>378</v>
      </c>
      <c r="CT85" s="118" t="s">
        <v>378</v>
      </c>
      <c r="CU85" s="118" t="s">
        <v>378</v>
      </c>
      <c r="CV85" s="118" t="s">
        <v>378</v>
      </c>
      <c r="CW85" s="119" t="s">
        <v>484</v>
      </c>
      <c r="CX85" s="117" t="s">
        <v>378</v>
      </c>
      <c r="CY85" s="118" t="s">
        <v>378</v>
      </c>
      <c r="CZ85" s="118" t="s">
        <v>378</v>
      </c>
      <c r="DA85" s="118" t="s">
        <v>378</v>
      </c>
      <c r="DB85" s="118" t="s">
        <v>484</v>
      </c>
      <c r="DC85" s="119" t="s">
        <v>378</v>
      </c>
      <c r="DD85" s="117" t="s">
        <v>378</v>
      </c>
      <c r="DE85" s="118" t="s">
        <v>484</v>
      </c>
      <c r="DF85" s="119" t="s">
        <v>378</v>
      </c>
      <c r="DG85" s="117" t="s">
        <v>378</v>
      </c>
      <c r="DH85" s="118" t="s">
        <v>378</v>
      </c>
      <c r="DI85" s="118" t="s">
        <v>378</v>
      </c>
      <c r="DJ85" s="119" t="s">
        <v>484</v>
      </c>
      <c r="DK85" s="117" t="s">
        <v>484</v>
      </c>
      <c r="DL85" s="118" t="s">
        <v>378</v>
      </c>
      <c r="DM85" s="118" t="s">
        <v>378</v>
      </c>
      <c r="DN85" s="118" t="s">
        <v>378</v>
      </c>
      <c r="DO85" s="119" t="s">
        <v>378</v>
      </c>
      <c r="DP85" s="117" t="s">
        <v>378</v>
      </c>
      <c r="DQ85" s="118" t="s">
        <v>378</v>
      </c>
      <c r="DR85" s="118" t="s">
        <v>378</v>
      </c>
      <c r="DS85" s="118" t="s">
        <v>378</v>
      </c>
      <c r="DT85" s="118" t="s">
        <v>378</v>
      </c>
      <c r="DU85" s="118" t="s">
        <v>378</v>
      </c>
      <c r="DV85" s="118" t="s">
        <v>378</v>
      </c>
      <c r="DW85" s="119" t="s">
        <v>484</v>
      </c>
      <c r="DX85" s="117" t="s">
        <v>378</v>
      </c>
      <c r="DY85" s="118" t="s">
        <v>378</v>
      </c>
      <c r="DZ85" s="118" t="s">
        <v>484</v>
      </c>
      <c r="EA85" s="118" t="s">
        <v>378</v>
      </c>
      <c r="EB85" s="119" t="s">
        <v>484</v>
      </c>
      <c r="EC85" s="117" t="s">
        <v>484</v>
      </c>
      <c r="ED85" s="118" t="s">
        <v>484</v>
      </c>
      <c r="EE85" s="118" t="s">
        <v>484</v>
      </c>
      <c r="EF85" s="119" t="s">
        <v>484</v>
      </c>
      <c r="EG85" s="141"/>
      <c r="EH85" s="141"/>
      <c r="EI85" s="141"/>
      <c r="EJ85" s="141"/>
      <c r="EK85" s="141"/>
      <c r="EL85" s="141"/>
      <c r="EM85" s="141"/>
      <c r="EN85" s="141"/>
      <c r="EO85" s="141"/>
      <c r="EP85" s="141"/>
      <c r="EQ85" s="141"/>
      <c r="ER85" s="141"/>
      <c r="ES85" s="141"/>
      <c r="ET85" s="141"/>
      <c r="EU85" s="141"/>
      <c r="EV85" s="141"/>
      <c r="EW85" s="141"/>
      <c r="EX85" s="141"/>
      <c r="EY85" s="141"/>
      <c r="EZ85" s="141"/>
      <c r="FA85" s="141"/>
      <c r="FB85" s="141"/>
      <c r="FC85" s="141"/>
      <c r="FD85" s="141"/>
      <c r="FE85" s="141"/>
      <c r="FF85" s="141"/>
      <c r="FG85" s="141"/>
      <c r="FH85" s="141"/>
      <c r="FI85" s="141"/>
      <c r="FJ85" s="141"/>
      <c r="FK85" s="141"/>
      <c r="FL85" s="141"/>
      <c r="FM85" s="141"/>
      <c r="FN85" s="141"/>
      <c r="FO85" s="141"/>
      <c r="FP85" s="141"/>
      <c r="FQ85" s="141"/>
      <c r="FR85" s="141"/>
      <c r="FS85" s="141"/>
      <c r="FT85" s="141"/>
      <c r="FU85" s="141"/>
      <c r="FV85" s="141"/>
      <c r="FW85" s="141"/>
      <c r="FX85" s="141"/>
      <c r="FY85" s="141"/>
      <c r="FZ85" s="141"/>
      <c r="GA85" s="141"/>
      <c r="GB85" s="141"/>
      <c r="GC85" s="141"/>
      <c r="GD85" s="141"/>
      <c r="GE85" s="141"/>
      <c r="GF85" s="141"/>
      <c r="GG85" s="141"/>
      <c r="GH85" s="141"/>
      <c r="GI85" s="141"/>
      <c r="GJ85" s="141"/>
      <c r="GK85" s="141"/>
      <c r="GL85" s="141"/>
      <c r="GM85" s="141"/>
      <c r="GN85" s="141"/>
      <c r="GO85" s="141"/>
      <c r="GP85" s="141"/>
      <c r="GQ85" s="141"/>
      <c r="GR85" s="141"/>
      <c r="GS85" s="141"/>
      <c r="GT85" s="141"/>
      <c r="GU85" s="141"/>
      <c r="GV85" s="141"/>
      <c r="GW85" s="141"/>
      <c r="GX85" s="141"/>
      <c r="GY85" s="141"/>
      <c r="GZ85" s="141"/>
      <c r="HA85" s="141"/>
      <c r="HB85" s="141"/>
      <c r="HC85" s="141"/>
      <c r="HD85" s="141"/>
      <c r="HE85" s="141"/>
      <c r="HF85" s="141"/>
      <c r="HG85" s="141"/>
      <c r="HH85" s="141"/>
      <c r="HI85" s="141"/>
      <c r="HJ85" s="141"/>
      <c r="HK85" s="141"/>
      <c r="HL85" s="141"/>
      <c r="HM85" s="141"/>
      <c r="HN85" s="141"/>
      <c r="HO85" s="141"/>
      <c r="HP85" s="141"/>
      <c r="HQ85" s="141"/>
      <c r="HR85" s="141"/>
      <c r="HS85" s="141"/>
      <c r="HT85" s="141"/>
      <c r="HU85" s="141"/>
    </row>
    <row r="86" spans="1:229" s="111" customFormat="1" ht="43.5" customHeight="1" x14ac:dyDescent="0.75">
      <c r="A86" s="115" t="s">
        <v>509</v>
      </c>
      <c r="B86" s="115" t="s">
        <v>409</v>
      </c>
      <c r="C86" s="115" t="s">
        <v>19</v>
      </c>
      <c r="D86" s="115" t="s">
        <v>398</v>
      </c>
      <c r="E86" s="115" t="s">
        <v>181</v>
      </c>
      <c r="F86" s="117" t="s">
        <v>484</v>
      </c>
      <c r="G86" s="118" t="s">
        <v>378</v>
      </c>
      <c r="H86" s="118" t="s">
        <v>378</v>
      </c>
      <c r="I86" s="118" t="s">
        <v>378</v>
      </c>
      <c r="J86" s="118" t="s">
        <v>484</v>
      </c>
      <c r="K86" s="118" t="s">
        <v>378</v>
      </c>
      <c r="L86" s="118" t="s">
        <v>378</v>
      </c>
      <c r="M86" s="118" t="s">
        <v>378</v>
      </c>
      <c r="N86" s="118" t="s">
        <v>484</v>
      </c>
      <c r="O86" s="118" t="s">
        <v>378</v>
      </c>
      <c r="P86" s="118" t="s">
        <v>378</v>
      </c>
      <c r="Q86" s="118" t="s">
        <v>378</v>
      </c>
      <c r="R86" s="119" t="s">
        <v>484</v>
      </c>
      <c r="S86" s="117" t="s">
        <v>378</v>
      </c>
      <c r="T86" s="118" t="s">
        <v>378</v>
      </c>
      <c r="U86" s="118" t="s">
        <v>378</v>
      </c>
      <c r="V86" s="118" t="s">
        <v>378</v>
      </c>
      <c r="W86" s="119" t="s">
        <v>378</v>
      </c>
      <c r="X86" s="117" t="s">
        <v>378</v>
      </c>
      <c r="Y86" s="118" t="s">
        <v>484</v>
      </c>
      <c r="Z86" s="119" t="s">
        <v>484</v>
      </c>
      <c r="AA86" s="117" t="s">
        <v>378</v>
      </c>
      <c r="AB86" s="118" t="s">
        <v>378</v>
      </c>
      <c r="AC86" s="118" t="s">
        <v>378</v>
      </c>
      <c r="AD86" s="118" t="s">
        <v>378</v>
      </c>
      <c r="AE86" s="118" t="s">
        <v>378</v>
      </c>
      <c r="AF86" s="118" t="s">
        <v>378</v>
      </c>
      <c r="AG86" s="119" t="s">
        <v>484</v>
      </c>
      <c r="AH86" s="117" t="s">
        <v>378</v>
      </c>
      <c r="AI86" s="118" t="s">
        <v>484</v>
      </c>
      <c r="AJ86" s="118" t="s">
        <v>484</v>
      </c>
      <c r="AK86" s="118" t="s">
        <v>378</v>
      </c>
      <c r="AL86" s="118" t="s">
        <v>378</v>
      </c>
      <c r="AM86" s="118" t="s">
        <v>378</v>
      </c>
      <c r="AN86" s="118" t="s">
        <v>378</v>
      </c>
      <c r="AO86" s="118" t="s">
        <v>378</v>
      </c>
      <c r="AP86" s="119" t="s">
        <v>484</v>
      </c>
      <c r="AQ86" s="117" t="s">
        <v>378</v>
      </c>
      <c r="AR86" s="118" t="s">
        <v>378</v>
      </c>
      <c r="AS86" s="118" t="s">
        <v>378</v>
      </c>
      <c r="AT86" s="118" t="s">
        <v>378</v>
      </c>
      <c r="AU86" s="118" t="s">
        <v>484</v>
      </c>
      <c r="AV86" s="118" t="s">
        <v>378</v>
      </c>
      <c r="AW86" s="117" t="s">
        <v>378</v>
      </c>
      <c r="AX86" s="119" t="s">
        <v>484</v>
      </c>
      <c r="AY86" s="117" t="s">
        <v>378</v>
      </c>
      <c r="AZ86" s="118" t="s">
        <v>378</v>
      </c>
      <c r="BA86" s="118" t="s">
        <v>378</v>
      </c>
      <c r="BB86" s="118" t="s">
        <v>484</v>
      </c>
      <c r="BC86" s="119" t="s">
        <v>484</v>
      </c>
      <c r="BD86" s="118" t="s">
        <v>484</v>
      </c>
      <c r="BE86" s="118" t="s">
        <v>378</v>
      </c>
      <c r="BF86" s="118" t="s">
        <v>378</v>
      </c>
      <c r="BG86" s="118" t="s">
        <v>378</v>
      </c>
      <c r="BH86" s="118" t="s">
        <v>378</v>
      </c>
      <c r="BI86" s="118" t="s">
        <v>378</v>
      </c>
      <c r="BJ86" s="117" t="s">
        <v>484</v>
      </c>
      <c r="BK86" s="118" t="s">
        <v>378</v>
      </c>
      <c r="BL86" s="118" t="s">
        <v>378</v>
      </c>
      <c r="BM86" s="118" t="s">
        <v>378</v>
      </c>
      <c r="BN86" s="118" t="s">
        <v>484</v>
      </c>
      <c r="BO86" s="118" t="s">
        <v>378</v>
      </c>
      <c r="BP86" s="117" t="s">
        <v>378</v>
      </c>
      <c r="BQ86" s="118" t="s">
        <v>378</v>
      </c>
      <c r="BR86" s="118" t="s">
        <v>378</v>
      </c>
      <c r="BS86" s="118" t="s">
        <v>378</v>
      </c>
      <c r="BT86" s="118" t="s">
        <v>484</v>
      </c>
      <c r="BU86" s="118" t="s">
        <v>378</v>
      </c>
      <c r="BV86" s="118" t="s">
        <v>378</v>
      </c>
      <c r="BW86" s="118" t="s">
        <v>378</v>
      </c>
      <c r="BX86" s="118" t="s">
        <v>378</v>
      </c>
      <c r="BY86" s="118" t="s">
        <v>484</v>
      </c>
      <c r="BZ86" s="118" t="s">
        <v>378</v>
      </c>
      <c r="CA86" s="119" t="s">
        <v>378</v>
      </c>
      <c r="CB86" s="118" t="s">
        <v>378</v>
      </c>
      <c r="CC86" s="118" t="s">
        <v>378</v>
      </c>
      <c r="CD86" s="118" t="s">
        <v>378</v>
      </c>
      <c r="CE86" s="118" t="s">
        <v>378</v>
      </c>
      <c r="CF86" s="119" t="s">
        <v>484</v>
      </c>
      <c r="CG86" s="117" t="s">
        <v>484</v>
      </c>
      <c r="CH86" s="118" t="s">
        <v>378</v>
      </c>
      <c r="CI86" s="118" t="s">
        <v>378</v>
      </c>
      <c r="CJ86" s="118" t="s">
        <v>378</v>
      </c>
      <c r="CK86" s="118" t="s">
        <v>378</v>
      </c>
      <c r="CL86" s="118" t="s">
        <v>378</v>
      </c>
      <c r="CM86" s="119" t="s">
        <v>378</v>
      </c>
      <c r="CN86" s="117" t="s">
        <v>484</v>
      </c>
      <c r="CO86" s="118" t="s">
        <v>378</v>
      </c>
      <c r="CP86" s="118" t="s">
        <v>484</v>
      </c>
      <c r="CQ86" s="118" t="s">
        <v>484</v>
      </c>
      <c r="CR86" s="118" t="s">
        <v>378</v>
      </c>
      <c r="CS86" s="118" t="s">
        <v>378</v>
      </c>
      <c r="CT86" s="118" t="s">
        <v>378</v>
      </c>
      <c r="CU86" s="118" t="s">
        <v>378</v>
      </c>
      <c r="CV86" s="118" t="s">
        <v>378</v>
      </c>
      <c r="CW86" s="119" t="s">
        <v>484</v>
      </c>
      <c r="CX86" s="117" t="s">
        <v>378</v>
      </c>
      <c r="CY86" s="118" t="s">
        <v>378</v>
      </c>
      <c r="CZ86" s="118" t="s">
        <v>378</v>
      </c>
      <c r="DA86" s="118" t="s">
        <v>378</v>
      </c>
      <c r="DB86" s="118" t="s">
        <v>484</v>
      </c>
      <c r="DC86" s="119" t="s">
        <v>378</v>
      </c>
      <c r="DD86" s="117" t="s">
        <v>378</v>
      </c>
      <c r="DE86" s="118" t="s">
        <v>484</v>
      </c>
      <c r="DF86" s="119" t="s">
        <v>378</v>
      </c>
      <c r="DG86" s="117" t="s">
        <v>378</v>
      </c>
      <c r="DH86" s="118" t="s">
        <v>378</v>
      </c>
      <c r="DI86" s="118" t="s">
        <v>378</v>
      </c>
      <c r="DJ86" s="119" t="s">
        <v>484</v>
      </c>
      <c r="DK86" s="117" t="s">
        <v>484</v>
      </c>
      <c r="DL86" s="118" t="s">
        <v>484</v>
      </c>
      <c r="DM86" s="118" t="s">
        <v>378</v>
      </c>
      <c r="DN86" s="118" t="s">
        <v>378</v>
      </c>
      <c r="DO86" s="119" t="s">
        <v>378</v>
      </c>
      <c r="DP86" s="117" t="s">
        <v>378</v>
      </c>
      <c r="DQ86" s="118" t="s">
        <v>378</v>
      </c>
      <c r="DR86" s="118" t="s">
        <v>378</v>
      </c>
      <c r="DS86" s="118" t="s">
        <v>378</v>
      </c>
      <c r="DT86" s="118" t="s">
        <v>378</v>
      </c>
      <c r="DU86" s="118" t="s">
        <v>378</v>
      </c>
      <c r="DV86" s="118" t="s">
        <v>378</v>
      </c>
      <c r="DW86" s="119" t="s">
        <v>484</v>
      </c>
      <c r="DX86" s="117" t="s">
        <v>378</v>
      </c>
      <c r="DY86" s="118" t="s">
        <v>378</v>
      </c>
      <c r="DZ86" s="118" t="s">
        <v>484</v>
      </c>
      <c r="EA86" s="118" t="s">
        <v>378</v>
      </c>
      <c r="EB86" s="119" t="s">
        <v>484</v>
      </c>
      <c r="EC86" s="134" t="s">
        <v>527</v>
      </c>
      <c r="ED86" s="118" t="s">
        <v>484</v>
      </c>
      <c r="EE86" s="118" t="s">
        <v>484</v>
      </c>
      <c r="EF86" s="135" t="s">
        <v>527</v>
      </c>
      <c r="EG86" s="141"/>
      <c r="EH86" s="141"/>
      <c r="EI86" s="141"/>
      <c r="EJ86" s="141"/>
      <c r="EK86" s="141"/>
      <c r="EL86" s="141"/>
      <c r="EM86" s="141"/>
      <c r="EN86" s="141"/>
      <c r="EO86" s="141"/>
      <c r="EP86" s="141"/>
      <c r="EQ86" s="141"/>
      <c r="ER86" s="141"/>
      <c r="ES86" s="141"/>
      <c r="ET86" s="141"/>
      <c r="EU86" s="141"/>
      <c r="EV86" s="141"/>
      <c r="EW86" s="141"/>
      <c r="EX86" s="141"/>
      <c r="EY86" s="141"/>
      <c r="EZ86" s="141"/>
      <c r="FA86" s="141"/>
      <c r="FB86" s="141"/>
      <c r="FC86" s="141"/>
      <c r="FD86" s="141"/>
      <c r="FE86" s="141"/>
      <c r="FF86" s="141"/>
      <c r="FG86" s="141"/>
      <c r="FH86" s="141"/>
      <c r="FI86" s="141"/>
      <c r="FJ86" s="141"/>
      <c r="FK86" s="141"/>
      <c r="FL86" s="141"/>
      <c r="FM86" s="141"/>
      <c r="FN86" s="141"/>
      <c r="FO86" s="141"/>
      <c r="FP86" s="141"/>
      <c r="FQ86" s="141"/>
      <c r="FR86" s="141"/>
      <c r="FS86" s="141"/>
      <c r="FT86" s="141"/>
      <c r="FU86" s="141"/>
      <c r="FV86" s="141"/>
      <c r="FW86" s="141"/>
      <c r="FX86" s="141"/>
      <c r="FY86" s="141"/>
      <c r="FZ86" s="141"/>
      <c r="GA86" s="141"/>
      <c r="GB86" s="141"/>
      <c r="GC86" s="141"/>
      <c r="GD86" s="141"/>
      <c r="GE86" s="141"/>
      <c r="GF86" s="141"/>
      <c r="GG86" s="141"/>
      <c r="GH86" s="141"/>
      <c r="GI86" s="141"/>
      <c r="GJ86" s="141"/>
      <c r="GK86" s="141"/>
      <c r="GL86" s="141"/>
      <c r="GM86" s="141"/>
      <c r="GN86" s="141"/>
      <c r="GO86" s="141"/>
      <c r="GP86" s="141"/>
      <c r="GQ86" s="141"/>
      <c r="GR86" s="141"/>
      <c r="GS86" s="141"/>
      <c r="GT86" s="141"/>
      <c r="GU86" s="141"/>
      <c r="GV86" s="141"/>
      <c r="GW86" s="141"/>
      <c r="GX86" s="141"/>
      <c r="GY86" s="141"/>
      <c r="GZ86" s="141"/>
      <c r="HA86" s="141"/>
      <c r="HB86" s="141"/>
      <c r="HC86" s="141"/>
      <c r="HD86" s="141"/>
      <c r="HE86" s="141"/>
      <c r="HF86" s="141"/>
      <c r="HG86" s="141"/>
      <c r="HH86" s="141"/>
      <c r="HI86" s="141"/>
      <c r="HJ86" s="141"/>
      <c r="HK86" s="141"/>
      <c r="HL86" s="141"/>
      <c r="HM86" s="141"/>
      <c r="HN86" s="141"/>
      <c r="HO86" s="141"/>
      <c r="HP86" s="141"/>
      <c r="HQ86" s="141"/>
      <c r="HR86" s="141"/>
      <c r="HS86" s="141"/>
      <c r="HT86" s="141"/>
      <c r="HU86" s="141"/>
    </row>
    <row r="87" spans="1:229" s="111" customFormat="1" ht="43.5" customHeight="1" x14ac:dyDescent="0.75">
      <c r="A87" s="115" t="s">
        <v>514</v>
      </c>
      <c r="B87" s="115" t="s">
        <v>436</v>
      </c>
      <c r="C87" s="115" t="s">
        <v>19</v>
      </c>
      <c r="D87" s="115" t="s">
        <v>10</v>
      </c>
      <c r="E87" s="115" t="s">
        <v>35</v>
      </c>
      <c r="F87" s="117" t="s">
        <v>484</v>
      </c>
      <c r="G87" s="118" t="s">
        <v>378</v>
      </c>
      <c r="H87" s="118" t="s">
        <v>378</v>
      </c>
      <c r="I87" s="118" t="s">
        <v>378</v>
      </c>
      <c r="J87" s="118" t="s">
        <v>484</v>
      </c>
      <c r="K87" s="118" t="s">
        <v>378</v>
      </c>
      <c r="L87" s="118" t="s">
        <v>378</v>
      </c>
      <c r="M87" s="118" t="s">
        <v>378</v>
      </c>
      <c r="N87" s="118" t="s">
        <v>378</v>
      </c>
      <c r="O87" s="118" t="s">
        <v>378</v>
      </c>
      <c r="P87" s="118" t="s">
        <v>378</v>
      </c>
      <c r="Q87" s="118" t="s">
        <v>378</v>
      </c>
      <c r="R87" s="119" t="s">
        <v>484</v>
      </c>
      <c r="S87" s="117" t="s">
        <v>378</v>
      </c>
      <c r="T87" s="118" t="s">
        <v>378</v>
      </c>
      <c r="U87" s="118" t="s">
        <v>378</v>
      </c>
      <c r="V87" s="118" t="s">
        <v>378</v>
      </c>
      <c r="W87" s="119" t="s">
        <v>378</v>
      </c>
      <c r="X87" s="117" t="s">
        <v>378</v>
      </c>
      <c r="Y87" s="118" t="s">
        <v>484</v>
      </c>
      <c r="Z87" s="119" t="s">
        <v>484</v>
      </c>
      <c r="AA87" s="117" t="s">
        <v>378</v>
      </c>
      <c r="AB87" s="118" t="s">
        <v>378</v>
      </c>
      <c r="AC87" s="118" t="s">
        <v>378</v>
      </c>
      <c r="AD87" s="118" t="s">
        <v>378</v>
      </c>
      <c r="AE87" s="118" t="s">
        <v>378</v>
      </c>
      <c r="AF87" s="118" t="s">
        <v>378</v>
      </c>
      <c r="AG87" s="119" t="s">
        <v>378</v>
      </c>
      <c r="AH87" s="117" t="s">
        <v>378</v>
      </c>
      <c r="AI87" s="118" t="s">
        <v>378</v>
      </c>
      <c r="AJ87" s="118" t="s">
        <v>484</v>
      </c>
      <c r="AK87" s="118" t="s">
        <v>378</v>
      </c>
      <c r="AL87" s="118" t="s">
        <v>378</v>
      </c>
      <c r="AM87" s="118" t="s">
        <v>378</v>
      </c>
      <c r="AN87" s="118" t="s">
        <v>378</v>
      </c>
      <c r="AO87" s="118" t="s">
        <v>378</v>
      </c>
      <c r="AP87" s="119" t="s">
        <v>484</v>
      </c>
      <c r="AQ87" s="117" t="s">
        <v>378</v>
      </c>
      <c r="AR87" s="118" t="s">
        <v>378</v>
      </c>
      <c r="AS87" s="118" t="s">
        <v>378</v>
      </c>
      <c r="AT87" s="118" t="s">
        <v>378</v>
      </c>
      <c r="AU87" s="118" t="s">
        <v>484</v>
      </c>
      <c r="AV87" s="118" t="s">
        <v>378</v>
      </c>
      <c r="AW87" s="117" t="s">
        <v>378</v>
      </c>
      <c r="AX87" s="119" t="s">
        <v>484</v>
      </c>
      <c r="AY87" s="117" t="s">
        <v>378</v>
      </c>
      <c r="AZ87" s="118" t="s">
        <v>378</v>
      </c>
      <c r="BA87" s="118" t="s">
        <v>378</v>
      </c>
      <c r="BB87" s="118" t="s">
        <v>484</v>
      </c>
      <c r="BC87" s="119" t="s">
        <v>484</v>
      </c>
      <c r="BD87" s="118" t="s">
        <v>378</v>
      </c>
      <c r="BE87" s="118" t="s">
        <v>378</v>
      </c>
      <c r="BF87" s="118" t="s">
        <v>378</v>
      </c>
      <c r="BG87" s="118" t="s">
        <v>378</v>
      </c>
      <c r="BH87" s="118" t="s">
        <v>378</v>
      </c>
      <c r="BI87" s="118" t="s">
        <v>378</v>
      </c>
      <c r="BJ87" s="117" t="s">
        <v>484</v>
      </c>
      <c r="BK87" s="118" t="s">
        <v>378</v>
      </c>
      <c r="BL87" s="118" t="s">
        <v>378</v>
      </c>
      <c r="BM87" s="118" t="s">
        <v>378</v>
      </c>
      <c r="BN87" s="118" t="s">
        <v>484</v>
      </c>
      <c r="BO87" s="118" t="s">
        <v>378</v>
      </c>
      <c r="BP87" s="117" t="s">
        <v>378</v>
      </c>
      <c r="BQ87" s="118" t="s">
        <v>378</v>
      </c>
      <c r="BR87" s="118" t="s">
        <v>378</v>
      </c>
      <c r="BS87" s="118" t="s">
        <v>378</v>
      </c>
      <c r="BT87" s="118" t="s">
        <v>378</v>
      </c>
      <c r="BU87" s="118" t="s">
        <v>378</v>
      </c>
      <c r="BV87" s="118" t="s">
        <v>378</v>
      </c>
      <c r="BW87" s="118" t="s">
        <v>378</v>
      </c>
      <c r="BX87" s="118" t="s">
        <v>378</v>
      </c>
      <c r="BY87" s="118" t="s">
        <v>484</v>
      </c>
      <c r="BZ87" s="118" t="s">
        <v>378</v>
      </c>
      <c r="CA87" s="119" t="s">
        <v>378</v>
      </c>
      <c r="CB87" s="118" t="s">
        <v>378</v>
      </c>
      <c r="CC87" s="118" t="s">
        <v>378</v>
      </c>
      <c r="CD87" s="118" t="s">
        <v>378</v>
      </c>
      <c r="CE87" s="118" t="s">
        <v>378</v>
      </c>
      <c r="CF87" s="119" t="s">
        <v>484</v>
      </c>
      <c r="CG87" s="117" t="s">
        <v>484</v>
      </c>
      <c r="CH87" s="118" t="s">
        <v>378</v>
      </c>
      <c r="CI87" s="118" t="s">
        <v>378</v>
      </c>
      <c r="CJ87" s="118" t="s">
        <v>378</v>
      </c>
      <c r="CK87" s="118" t="s">
        <v>378</v>
      </c>
      <c r="CL87" s="118" t="s">
        <v>378</v>
      </c>
      <c r="CM87" s="119" t="s">
        <v>378</v>
      </c>
      <c r="CN87" s="117" t="s">
        <v>378</v>
      </c>
      <c r="CO87" s="118" t="s">
        <v>378</v>
      </c>
      <c r="CP87" s="118" t="s">
        <v>378</v>
      </c>
      <c r="CQ87" s="118" t="s">
        <v>484</v>
      </c>
      <c r="CR87" s="118" t="s">
        <v>378</v>
      </c>
      <c r="CS87" s="118" t="s">
        <v>378</v>
      </c>
      <c r="CT87" s="118" t="s">
        <v>378</v>
      </c>
      <c r="CU87" s="118" t="s">
        <v>378</v>
      </c>
      <c r="CV87" s="118" t="s">
        <v>378</v>
      </c>
      <c r="CW87" s="119" t="s">
        <v>484</v>
      </c>
      <c r="CX87" s="117" t="s">
        <v>378</v>
      </c>
      <c r="CY87" s="118" t="s">
        <v>378</v>
      </c>
      <c r="CZ87" s="118" t="s">
        <v>378</v>
      </c>
      <c r="DA87" s="118" t="s">
        <v>378</v>
      </c>
      <c r="DB87" s="118" t="s">
        <v>484</v>
      </c>
      <c r="DC87" s="119" t="s">
        <v>378</v>
      </c>
      <c r="DD87" s="117" t="s">
        <v>378</v>
      </c>
      <c r="DE87" s="118" t="s">
        <v>484</v>
      </c>
      <c r="DF87" s="119" t="s">
        <v>378</v>
      </c>
      <c r="DG87" s="117" t="s">
        <v>378</v>
      </c>
      <c r="DH87" s="118" t="s">
        <v>378</v>
      </c>
      <c r="DI87" s="118" t="s">
        <v>378</v>
      </c>
      <c r="DJ87" s="119" t="s">
        <v>484</v>
      </c>
      <c r="DK87" s="117" t="s">
        <v>484</v>
      </c>
      <c r="DL87" s="118" t="s">
        <v>378</v>
      </c>
      <c r="DM87" s="118" t="s">
        <v>378</v>
      </c>
      <c r="DN87" s="118" t="s">
        <v>378</v>
      </c>
      <c r="DO87" s="119" t="s">
        <v>378</v>
      </c>
      <c r="DP87" s="117" t="s">
        <v>378</v>
      </c>
      <c r="DQ87" s="118" t="s">
        <v>378</v>
      </c>
      <c r="DR87" s="118" t="s">
        <v>378</v>
      </c>
      <c r="DS87" s="118" t="s">
        <v>378</v>
      </c>
      <c r="DT87" s="118" t="s">
        <v>378</v>
      </c>
      <c r="DU87" s="118" t="s">
        <v>378</v>
      </c>
      <c r="DV87" s="118" t="s">
        <v>378</v>
      </c>
      <c r="DW87" s="119" t="s">
        <v>484</v>
      </c>
      <c r="DX87" s="117" t="s">
        <v>378</v>
      </c>
      <c r="DY87" s="118" t="s">
        <v>378</v>
      </c>
      <c r="DZ87" s="118" t="s">
        <v>484</v>
      </c>
      <c r="EA87" s="118" t="s">
        <v>378</v>
      </c>
      <c r="EB87" s="119" t="s">
        <v>484</v>
      </c>
      <c r="EC87" s="134" t="s">
        <v>527</v>
      </c>
      <c r="ED87" s="118" t="s">
        <v>484</v>
      </c>
      <c r="EE87" s="118" t="s">
        <v>484</v>
      </c>
      <c r="EF87" s="135" t="s">
        <v>527</v>
      </c>
      <c r="EG87" s="141"/>
      <c r="EH87" s="141"/>
      <c r="EI87" s="141"/>
      <c r="EJ87" s="141"/>
      <c r="EK87" s="141"/>
      <c r="EL87" s="141"/>
      <c r="EM87" s="141"/>
      <c r="EN87" s="141"/>
      <c r="EO87" s="141"/>
      <c r="EP87" s="141"/>
      <c r="EQ87" s="141"/>
      <c r="ER87" s="141"/>
      <c r="ES87" s="141"/>
      <c r="ET87" s="141"/>
      <c r="EU87" s="141"/>
      <c r="EV87" s="141"/>
      <c r="EW87" s="141"/>
      <c r="EX87" s="141"/>
      <c r="EY87" s="141"/>
      <c r="EZ87" s="141"/>
      <c r="FA87" s="141"/>
      <c r="FB87" s="141"/>
      <c r="FC87" s="141"/>
      <c r="FD87" s="141"/>
      <c r="FE87" s="141"/>
      <c r="FF87" s="141"/>
      <c r="FG87" s="141"/>
      <c r="FH87" s="141"/>
      <c r="FI87" s="141"/>
      <c r="FJ87" s="141"/>
      <c r="FK87" s="141"/>
      <c r="FL87" s="141"/>
      <c r="FM87" s="141"/>
      <c r="FN87" s="141"/>
      <c r="FO87" s="141"/>
      <c r="FP87" s="141"/>
      <c r="FQ87" s="141"/>
      <c r="FR87" s="141"/>
      <c r="FS87" s="141"/>
      <c r="FT87" s="141"/>
      <c r="FU87" s="141"/>
      <c r="FV87" s="141"/>
      <c r="FW87" s="141"/>
      <c r="FX87" s="141"/>
      <c r="FY87" s="141"/>
      <c r="FZ87" s="141"/>
      <c r="GA87" s="141"/>
      <c r="GB87" s="141"/>
      <c r="GC87" s="141"/>
      <c r="GD87" s="141"/>
      <c r="GE87" s="141"/>
      <c r="GF87" s="141"/>
      <c r="GG87" s="141"/>
      <c r="GH87" s="141"/>
      <c r="GI87" s="141"/>
      <c r="GJ87" s="141"/>
      <c r="GK87" s="141"/>
      <c r="GL87" s="141"/>
      <c r="GM87" s="141"/>
      <c r="GN87" s="141"/>
      <c r="GO87" s="141"/>
      <c r="GP87" s="141"/>
      <c r="GQ87" s="141"/>
      <c r="GR87" s="141"/>
      <c r="GS87" s="141"/>
      <c r="GT87" s="141"/>
      <c r="GU87" s="141"/>
      <c r="GV87" s="141"/>
      <c r="GW87" s="141"/>
      <c r="GX87" s="141"/>
      <c r="GY87" s="141"/>
      <c r="GZ87" s="141"/>
      <c r="HA87" s="141"/>
      <c r="HB87" s="141"/>
      <c r="HC87" s="141"/>
      <c r="HD87" s="141"/>
      <c r="HE87" s="141"/>
      <c r="HF87" s="141"/>
      <c r="HG87" s="141"/>
      <c r="HH87" s="141"/>
      <c r="HI87" s="141"/>
      <c r="HJ87" s="141"/>
      <c r="HK87" s="141"/>
      <c r="HL87" s="141"/>
      <c r="HM87" s="141"/>
      <c r="HN87" s="141"/>
      <c r="HO87" s="141"/>
      <c r="HP87" s="141"/>
      <c r="HQ87" s="141"/>
      <c r="HR87" s="141"/>
      <c r="HS87" s="141"/>
      <c r="HT87" s="141"/>
      <c r="HU87" s="141"/>
    </row>
    <row r="88" spans="1:229" s="113" customFormat="1" ht="43.5" customHeight="1" x14ac:dyDescent="0.75">
      <c r="A88" s="115" t="s">
        <v>515</v>
      </c>
      <c r="B88" s="115" t="s">
        <v>490</v>
      </c>
      <c r="C88" s="115" t="s">
        <v>19</v>
      </c>
      <c r="D88" s="115" t="s">
        <v>398</v>
      </c>
      <c r="E88" s="115" t="s">
        <v>35</v>
      </c>
      <c r="F88" s="117" t="s">
        <v>484</v>
      </c>
      <c r="G88" s="118" t="s">
        <v>378</v>
      </c>
      <c r="H88" s="118" t="s">
        <v>378</v>
      </c>
      <c r="I88" s="118" t="s">
        <v>378</v>
      </c>
      <c r="J88" s="118" t="s">
        <v>484</v>
      </c>
      <c r="K88" s="118" t="s">
        <v>378</v>
      </c>
      <c r="L88" s="118" t="s">
        <v>378</v>
      </c>
      <c r="M88" s="118" t="s">
        <v>378</v>
      </c>
      <c r="N88" s="118" t="s">
        <v>378</v>
      </c>
      <c r="O88" s="118" t="s">
        <v>378</v>
      </c>
      <c r="P88" s="118" t="s">
        <v>378</v>
      </c>
      <c r="Q88" s="118" t="s">
        <v>378</v>
      </c>
      <c r="R88" s="119" t="s">
        <v>484</v>
      </c>
      <c r="S88" s="117" t="s">
        <v>378</v>
      </c>
      <c r="T88" s="118" t="s">
        <v>378</v>
      </c>
      <c r="U88" s="118" t="s">
        <v>378</v>
      </c>
      <c r="V88" s="118" t="s">
        <v>378</v>
      </c>
      <c r="W88" s="119" t="s">
        <v>378</v>
      </c>
      <c r="X88" s="117" t="s">
        <v>378</v>
      </c>
      <c r="Y88" s="118" t="s">
        <v>484</v>
      </c>
      <c r="Z88" s="119" t="s">
        <v>484</v>
      </c>
      <c r="AA88" s="117" t="s">
        <v>378</v>
      </c>
      <c r="AB88" s="118" t="s">
        <v>378</v>
      </c>
      <c r="AC88" s="118" t="s">
        <v>378</v>
      </c>
      <c r="AD88" s="118" t="s">
        <v>378</v>
      </c>
      <c r="AE88" s="118" t="s">
        <v>378</v>
      </c>
      <c r="AF88" s="118" t="s">
        <v>378</v>
      </c>
      <c r="AG88" s="119" t="s">
        <v>378</v>
      </c>
      <c r="AH88" s="117" t="s">
        <v>378</v>
      </c>
      <c r="AI88" s="118" t="s">
        <v>378</v>
      </c>
      <c r="AJ88" s="118" t="s">
        <v>484</v>
      </c>
      <c r="AK88" s="118" t="s">
        <v>378</v>
      </c>
      <c r="AL88" s="118" t="s">
        <v>378</v>
      </c>
      <c r="AM88" s="118" t="s">
        <v>378</v>
      </c>
      <c r="AN88" s="118" t="s">
        <v>378</v>
      </c>
      <c r="AO88" s="118" t="s">
        <v>378</v>
      </c>
      <c r="AP88" s="119" t="s">
        <v>484</v>
      </c>
      <c r="AQ88" s="117" t="s">
        <v>378</v>
      </c>
      <c r="AR88" s="118" t="s">
        <v>378</v>
      </c>
      <c r="AS88" s="118" t="s">
        <v>378</v>
      </c>
      <c r="AT88" s="118" t="s">
        <v>378</v>
      </c>
      <c r="AU88" s="118" t="s">
        <v>484</v>
      </c>
      <c r="AV88" s="118" t="s">
        <v>378</v>
      </c>
      <c r="AW88" s="117" t="s">
        <v>378</v>
      </c>
      <c r="AX88" s="119" t="s">
        <v>484</v>
      </c>
      <c r="AY88" s="117" t="s">
        <v>378</v>
      </c>
      <c r="AZ88" s="118" t="s">
        <v>378</v>
      </c>
      <c r="BA88" s="118" t="s">
        <v>378</v>
      </c>
      <c r="BB88" s="118" t="s">
        <v>484</v>
      </c>
      <c r="BC88" s="119" t="s">
        <v>484</v>
      </c>
      <c r="BD88" s="118" t="s">
        <v>378</v>
      </c>
      <c r="BE88" s="118" t="s">
        <v>378</v>
      </c>
      <c r="BF88" s="118" t="s">
        <v>378</v>
      </c>
      <c r="BG88" s="118" t="s">
        <v>378</v>
      </c>
      <c r="BH88" s="118" t="s">
        <v>378</v>
      </c>
      <c r="BI88" s="118" t="s">
        <v>378</v>
      </c>
      <c r="BJ88" s="117" t="s">
        <v>484</v>
      </c>
      <c r="BK88" s="118" t="s">
        <v>378</v>
      </c>
      <c r="BL88" s="118" t="s">
        <v>378</v>
      </c>
      <c r="BM88" s="118" t="s">
        <v>378</v>
      </c>
      <c r="BN88" s="118" t="s">
        <v>484</v>
      </c>
      <c r="BO88" s="118" t="s">
        <v>378</v>
      </c>
      <c r="BP88" s="117" t="s">
        <v>378</v>
      </c>
      <c r="BQ88" s="118" t="s">
        <v>378</v>
      </c>
      <c r="BR88" s="118" t="s">
        <v>378</v>
      </c>
      <c r="BS88" s="118" t="s">
        <v>378</v>
      </c>
      <c r="BT88" s="118" t="s">
        <v>378</v>
      </c>
      <c r="BU88" s="118" t="s">
        <v>378</v>
      </c>
      <c r="BV88" s="118" t="s">
        <v>378</v>
      </c>
      <c r="BW88" s="118" t="s">
        <v>378</v>
      </c>
      <c r="BX88" s="118" t="s">
        <v>378</v>
      </c>
      <c r="BY88" s="118" t="s">
        <v>484</v>
      </c>
      <c r="BZ88" s="118" t="s">
        <v>378</v>
      </c>
      <c r="CA88" s="119" t="s">
        <v>378</v>
      </c>
      <c r="CB88" s="118" t="s">
        <v>378</v>
      </c>
      <c r="CC88" s="118" t="s">
        <v>378</v>
      </c>
      <c r="CD88" s="118" t="s">
        <v>378</v>
      </c>
      <c r="CE88" s="118" t="s">
        <v>378</v>
      </c>
      <c r="CF88" s="119" t="s">
        <v>484</v>
      </c>
      <c r="CG88" s="117" t="s">
        <v>484</v>
      </c>
      <c r="CH88" s="118" t="s">
        <v>378</v>
      </c>
      <c r="CI88" s="118" t="s">
        <v>378</v>
      </c>
      <c r="CJ88" s="118" t="s">
        <v>378</v>
      </c>
      <c r="CK88" s="118" t="s">
        <v>378</v>
      </c>
      <c r="CL88" s="118" t="s">
        <v>378</v>
      </c>
      <c r="CM88" s="119" t="s">
        <v>378</v>
      </c>
      <c r="CN88" s="117" t="s">
        <v>378</v>
      </c>
      <c r="CO88" s="118" t="s">
        <v>378</v>
      </c>
      <c r="CP88" s="118" t="s">
        <v>378</v>
      </c>
      <c r="CQ88" s="118" t="s">
        <v>484</v>
      </c>
      <c r="CR88" s="118" t="s">
        <v>378</v>
      </c>
      <c r="CS88" s="118" t="s">
        <v>378</v>
      </c>
      <c r="CT88" s="118" t="s">
        <v>378</v>
      </c>
      <c r="CU88" s="118" t="s">
        <v>378</v>
      </c>
      <c r="CV88" s="118" t="s">
        <v>378</v>
      </c>
      <c r="CW88" s="119" t="s">
        <v>484</v>
      </c>
      <c r="CX88" s="117" t="s">
        <v>378</v>
      </c>
      <c r="CY88" s="118" t="s">
        <v>378</v>
      </c>
      <c r="CZ88" s="118" t="s">
        <v>378</v>
      </c>
      <c r="DA88" s="118" t="s">
        <v>378</v>
      </c>
      <c r="DB88" s="118" t="s">
        <v>484</v>
      </c>
      <c r="DC88" s="119" t="s">
        <v>378</v>
      </c>
      <c r="DD88" s="117" t="s">
        <v>378</v>
      </c>
      <c r="DE88" s="118" t="s">
        <v>484</v>
      </c>
      <c r="DF88" s="119" t="s">
        <v>378</v>
      </c>
      <c r="DG88" s="117" t="s">
        <v>378</v>
      </c>
      <c r="DH88" s="118" t="s">
        <v>378</v>
      </c>
      <c r="DI88" s="118" t="s">
        <v>378</v>
      </c>
      <c r="DJ88" s="119" t="s">
        <v>484</v>
      </c>
      <c r="DK88" s="117" t="s">
        <v>484</v>
      </c>
      <c r="DL88" s="118" t="s">
        <v>378</v>
      </c>
      <c r="DM88" s="118" t="s">
        <v>378</v>
      </c>
      <c r="DN88" s="118" t="s">
        <v>378</v>
      </c>
      <c r="DO88" s="119" t="s">
        <v>378</v>
      </c>
      <c r="DP88" s="117" t="s">
        <v>378</v>
      </c>
      <c r="DQ88" s="118" t="s">
        <v>378</v>
      </c>
      <c r="DR88" s="118" t="s">
        <v>378</v>
      </c>
      <c r="DS88" s="118" t="s">
        <v>378</v>
      </c>
      <c r="DT88" s="118" t="s">
        <v>378</v>
      </c>
      <c r="DU88" s="118" t="s">
        <v>378</v>
      </c>
      <c r="DV88" s="118" t="s">
        <v>378</v>
      </c>
      <c r="DW88" s="119" t="s">
        <v>484</v>
      </c>
      <c r="DX88" s="117" t="s">
        <v>378</v>
      </c>
      <c r="DY88" s="118" t="s">
        <v>378</v>
      </c>
      <c r="DZ88" s="118" t="s">
        <v>484</v>
      </c>
      <c r="EA88" s="118" t="s">
        <v>378</v>
      </c>
      <c r="EB88" s="119" t="s">
        <v>484</v>
      </c>
      <c r="EC88" s="134" t="s">
        <v>527</v>
      </c>
      <c r="ED88" s="118" t="s">
        <v>484</v>
      </c>
      <c r="EE88" s="118" t="s">
        <v>484</v>
      </c>
      <c r="EF88" s="135" t="s">
        <v>527</v>
      </c>
      <c r="EG88" s="141"/>
      <c r="EH88" s="141"/>
      <c r="EI88" s="141"/>
      <c r="EJ88" s="141"/>
      <c r="EK88" s="141"/>
      <c r="EL88" s="141"/>
      <c r="EM88" s="141"/>
      <c r="EN88" s="141"/>
      <c r="EO88" s="141"/>
      <c r="EP88" s="141"/>
      <c r="EQ88" s="141"/>
      <c r="ER88" s="141"/>
      <c r="ES88" s="141"/>
      <c r="ET88" s="141"/>
      <c r="EU88" s="141"/>
      <c r="EV88" s="141"/>
      <c r="EW88" s="141"/>
      <c r="EX88" s="141"/>
      <c r="EY88" s="141"/>
      <c r="EZ88" s="141"/>
      <c r="FA88" s="141"/>
      <c r="FB88" s="141"/>
      <c r="FC88" s="141"/>
      <c r="FD88" s="141"/>
      <c r="FE88" s="141"/>
      <c r="FF88" s="141"/>
      <c r="FG88" s="141"/>
      <c r="FH88" s="141"/>
      <c r="FI88" s="141"/>
      <c r="FJ88" s="141"/>
      <c r="FK88" s="141"/>
      <c r="FL88" s="141"/>
      <c r="FM88" s="141"/>
      <c r="FN88" s="141"/>
      <c r="FO88" s="141"/>
      <c r="FP88" s="141"/>
      <c r="FQ88" s="141"/>
      <c r="FR88" s="141"/>
      <c r="FS88" s="141"/>
      <c r="FT88" s="141"/>
      <c r="FU88" s="141"/>
      <c r="FV88" s="141"/>
      <c r="FW88" s="141"/>
      <c r="FX88" s="141"/>
      <c r="FY88" s="141"/>
      <c r="FZ88" s="141"/>
      <c r="GA88" s="141"/>
      <c r="GB88" s="141"/>
      <c r="GC88" s="141"/>
      <c r="GD88" s="141"/>
      <c r="GE88" s="141"/>
      <c r="GF88" s="141"/>
      <c r="GG88" s="141"/>
      <c r="GH88" s="141"/>
      <c r="GI88" s="141"/>
      <c r="GJ88" s="141"/>
      <c r="GK88" s="141"/>
      <c r="GL88" s="141"/>
      <c r="GM88" s="141"/>
      <c r="GN88" s="141"/>
      <c r="GO88" s="141"/>
      <c r="GP88" s="141"/>
      <c r="GQ88" s="141"/>
      <c r="GR88" s="141"/>
      <c r="GS88" s="141"/>
      <c r="GT88" s="141"/>
      <c r="GU88" s="141"/>
      <c r="GV88" s="141"/>
      <c r="GW88" s="141"/>
      <c r="GX88" s="141"/>
      <c r="GY88" s="141"/>
      <c r="GZ88" s="141"/>
      <c r="HA88" s="141"/>
      <c r="HB88" s="141"/>
      <c r="HC88" s="141"/>
      <c r="HD88" s="141"/>
      <c r="HE88" s="141"/>
      <c r="HF88" s="141"/>
      <c r="HG88" s="141"/>
      <c r="HH88" s="141"/>
      <c r="HI88" s="141"/>
      <c r="HJ88" s="141"/>
      <c r="HK88" s="141"/>
      <c r="HL88" s="141"/>
      <c r="HM88" s="141"/>
      <c r="HN88" s="141"/>
      <c r="HO88" s="141"/>
      <c r="HP88" s="141"/>
      <c r="HQ88" s="141"/>
      <c r="HR88" s="141"/>
      <c r="HS88" s="141"/>
      <c r="HT88" s="141"/>
      <c r="HU88" s="141"/>
    </row>
    <row r="89" spans="1:229" s="113" customFormat="1" ht="43.5" customHeight="1" x14ac:dyDescent="0.75">
      <c r="A89" s="115" t="s">
        <v>510</v>
      </c>
      <c r="B89" s="115" t="s">
        <v>492</v>
      </c>
      <c r="C89" s="115" t="s">
        <v>19</v>
      </c>
      <c r="D89" s="115" t="s">
        <v>10</v>
      </c>
      <c r="E89" s="115" t="s">
        <v>192</v>
      </c>
      <c r="F89" s="117" t="s">
        <v>484</v>
      </c>
      <c r="G89" s="118" t="s">
        <v>378</v>
      </c>
      <c r="H89" s="118" t="s">
        <v>378</v>
      </c>
      <c r="I89" s="118" t="s">
        <v>378</v>
      </c>
      <c r="J89" s="118" t="s">
        <v>378</v>
      </c>
      <c r="K89" s="118" t="s">
        <v>378</v>
      </c>
      <c r="L89" s="118" t="s">
        <v>378</v>
      </c>
      <c r="M89" s="118" t="s">
        <v>378</v>
      </c>
      <c r="N89" s="118" t="s">
        <v>484</v>
      </c>
      <c r="O89" s="118" t="s">
        <v>484</v>
      </c>
      <c r="P89" s="118" t="s">
        <v>484</v>
      </c>
      <c r="Q89" s="118" t="s">
        <v>484</v>
      </c>
      <c r="R89" s="119" t="s">
        <v>378</v>
      </c>
      <c r="S89" s="117" t="s">
        <v>378</v>
      </c>
      <c r="T89" s="118" t="s">
        <v>378</v>
      </c>
      <c r="U89" s="118" t="s">
        <v>378</v>
      </c>
      <c r="V89" s="118" t="s">
        <v>378</v>
      </c>
      <c r="W89" s="119" t="s">
        <v>378</v>
      </c>
      <c r="X89" s="117" t="s">
        <v>378</v>
      </c>
      <c r="Y89" s="118" t="s">
        <v>484</v>
      </c>
      <c r="Z89" s="119" t="s">
        <v>484</v>
      </c>
      <c r="AA89" s="117" t="s">
        <v>484</v>
      </c>
      <c r="AB89" s="118" t="s">
        <v>484</v>
      </c>
      <c r="AC89" s="118" t="s">
        <v>378</v>
      </c>
      <c r="AD89" s="118" t="s">
        <v>378</v>
      </c>
      <c r="AE89" s="118" t="s">
        <v>378</v>
      </c>
      <c r="AF89" s="118" t="s">
        <v>378</v>
      </c>
      <c r="AG89" s="119" t="s">
        <v>484</v>
      </c>
      <c r="AH89" s="117" t="s">
        <v>484</v>
      </c>
      <c r="AI89" s="118" t="s">
        <v>484</v>
      </c>
      <c r="AJ89" s="118" t="s">
        <v>484</v>
      </c>
      <c r="AK89" s="118" t="s">
        <v>378</v>
      </c>
      <c r="AL89" s="118" t="s">
        <v>378</v>
      </c>
      <c r="AM89" s="118" t="s">
        <v>378</v>
      </c>
      <c r="AN89" s="118" t="s">
        <v>378</v>
      </c>
      <c r="AO89" s="118" t="s">
        <v>378</v>
      </c>
      <c r="AP89" s="119" t="s">
        <v>484</v>
      </c>
      <c r="AQ89" s="117" t="s">
        <v>378</v>
      </c>
      <c r="AR89" s="118" t="s">
        <v>378</v>
      </c>
      <c r="AS89" s="118" t="s">
        <v>484</v>
      </c>
      <c r="AT89" s="118" t="s">
        <v>378</v>
      </c>
      <c r="AU89" s="118" t="s">
        <v>378</v>
      </c>
      <c r="AV89" s="118" t="s">
        <v>378</v>
      </c>
      <c r="AW89" s="117" t="s">
        <v>378</v>
      </c>
      <c r="AX89" s="119" t="s">
        <v>378</v>
      </c>
      <c r="AY89" s="117" t="s">
        <v>378</v>
      </c>
      <c r="AZ89" s="118" t="s">
        <v>378</v>
      </c>
      <c r="BA89" s="118" t="s">
        <v>378</v>
      </c>
      <c r="BB89" s="118" t="s">
        <v>484</v>
      </c>
      <c r="BC89" s="119" t="s">
        <v>378</v>
      </c>
      <c r="BD89" s="118" t="s">
        <v>484</v>
      </c>
      <c r="BE89" s="118" t="s">
        <v>484</v>
      </c>
      <c r="BF89" s="118" t="s">
        <v>378</v>
      </c>
      <c r="BG89" s="118" t="s">
        <v>378</v>
      </c>
      <c r="BH89" s="118" t="s">
        <v>484</v>
      </c>
      <c r="BI89" s="118" t="s">
        <v>484</v>
      </c>
      <c r="BJ89" s="117" t="s">
        <v>484</v>
      </c>
      <c r="BK89" s="118" t="s">
        <v>378</v>
      </c>
      <c r="BL89" s="118" t="s">
        <v>378</v>
      </c>
      <c r="BM89" s="118" t="s">
        <v>378</v>
      </c>
      <c r="BN89" s="118" t="s">
        <v>378</v>
      </c>
      <c r="BO89" s="118" t="s">
        <v>378</v>
      </c>
      <c r="BP89" s="117" t="s">
        <v>378</v>
      </c>
      <c r="BQ89" s="118" t="s">
        <v>378</v>
      </c>
      <c r="BR89" s="118" t="s">
        <v>378</v>
      </c>
      <c r="BS89" s="118" t="s">
        <v>378</v>
      </c>
      <c r="BT89" s="118" t="s">
        <v>484</v>
      </c>
      <c r="BU89" s="118" t="s">
        <v>484</v>
      </c>
      <c r="BV89" s="118" t="s">
        <v>484</v>
      </c>
      <c r="BW89" s="118" t="s">
        <v>484</v>
      </c>
      <c r="BX89" s="118" t="s">
        <v>484</v>
      </c>
      <c r="BY89" s="118" t="s">
        <v>378</v>
      </c>
      <c r="BZ89" s="118" t="s">
        <v>378</v>
      </c>
      <c r="CA89" s="119" t="s">
        <v>378</v>
      </c>
      <c r="CB89" s="118" t="s">
        <v>378</v>
      </c>
      <c r="CC89" s="118" t="s">
        <v>378</v>
      </c>
      <c r="CD89" s="118" t="s">
        <v>378</v>
      </c>
      <c r="CE89" s="118" t="s">
        <v>378</v>
      </c>
      <c r="CF89" s="119" t="s">
        <v>484</v>
      </c>
      <c r="CG89" s="117" t="s">
        <v>484</v>
      </c>
      <c r="CH89" s="118" t="s">
        <v>484</v>
      </c>
      <c r="CI89" s="118" t="s">
        <v>484</v>
      </c>
      <c r="CJ89" s="118" t="s">
        <v>378</v>
      </c>
      <c r="CK89" s="118" t="s">
        <v>378</v>
      </c>
      <c r="CL89" s="118" t="s">
        <v>378</v>
      </c>
      <c r="CM89" s="119" t="s">
        <v>378</v>
      </c>
      <c r="CN89" s="117" t="s">
        <v>484</v>
      </c>
      <c r="CO89" s="118" t="s">
        <v>484</v>
      </c>
      <c r="CP89" s="118" t="s">
        <v>484</v>
      </c>
      <c r="CQ89" s="118" t="s">
        <v>484</v>
      </c>
      <c r="CR89" s="118" t="s">
        <v>378</v>
      </c>
      <c r="CS89" s="118" t="s">
        <v>378</v>
      </c>
      <c r="CT89" s="118" t="s">
        <v>378</v>
      </c>
      <c r="CU89" s="118" t="s">
        <v>378</v>
      </c>
      <c r="CV89" s="118" t="s">
        <v>378</v>
      </c>
      <c r="CW89" s="119" t="s">
        <v>484</v>
      </c>
      <c r="CX89" s="117" t="s">
        <v>378</v>
      </c>
      <c r="CY89" s="118" t="s">
        <v>378</v>
      </c>
      <c r="CZ89" s="118" t="s">
        <v>484</v>
      </c>
      <c r="DA89" s="118" t="s">
        <v>378</v>
      </c>
      <c r="DB89" s="118" t="s">
        <v>378</v>
      </c>
      <c r="DC89" s="119" t="s">
        <v>378</v>
      </c>
      <c r="DD89" s="117" t="s">
        <v>378</v>
      </c>
      <c r="DE89" s="118" t="s">
        <v>378</v>
      </c>
      <c r="DF89" s="119" t="s">
        <v>378</v>
      </c>
      <c r="DG89" s="117" t="s">
        <v>378</v>
      </c>
      <c r="DH89" s="118" t="s">
        <v>378</v>
      </c>
      <c r="DI89" s="118" t="s">
        <v>378</v>
      </c>
      <c r="DJ89" s="119" t="s">
        <v>484</v>
      </c>
      <c r="DK89" s="117" t="s">
        <v>378</v>
      </c>
      <c r="DL89" s="118" t="s">
        <v>484</v>
      </c>
      <c r="DM89" s="118" t="s">
        <v>484</v>
      </c>
      <c r="DN89" s="118" t="s">
        <v>378</v>
      </c>
      <c r="DO89" s="119" t="s">
        <v>378</v>
      </c>
      <c r="DP89" s="117" t="s">
        <v>484</v>
      </c>
      <c r="DQ89" s="118" t="s">
        <v>484</v>
      </c>
      <c r="DR89" s="118" t="s">
        <v>484</v>
      </c>
      <c r="DS89" s="118" t="s">
        <v>484</v>
      </c>
      <c r="DT89" s="118" t="s">
        <v>484</v>
      </c>
      <c r="DU89" s="118" t="s">
        <v>378</v>
      </c>
      <c r="DV89" s="118" t="s">
        <v>378</v>
      </c>
      <c r="DW89" s="119" t="s">
        <v>378</v>
      </c>
      <c r="DX89" s="117" t="s">
        <v>378</v>
      </c>
      <c r="DY89" s="118" t="s">
        <v>378</v>
      </c>
      <c r="DZ89" s="118" t="s">
        <v>378</v>
      </c>
      <c r="EA89" s="118" t="s">
        <v>378</v>
      </c>
      <c r="EB89" s="119" t="s">
        <v>378</v>
      </c>
      <c r="EC89" s="134" t="s">
        <v>527</v>
      </c>
      <c r="ED89" s="118" t="s">
        <v>484</v>
      </c>
      <c r="EE89" s="118" t="s">
        <v>484</v>
      </c>
      <c r="EF89" s="135" t="s">
        <v>527</v>
      </c>
      <c r="EG89" s="141"/>
      <c r="EH89" s="141"/>
      <c r="EI89" s="141"/>
      <c r="EJ89" s="141"/>
      <c r="EK89" s="141"/>
      <c r="EL89" s="141"/>
      <c r="EM89" s="141"/>
      <c r="EN89" s="141"/>
      <c r="EO89" s="141"/>
      <c r="EP89" s="141"/>
      <c r="EQ89" s="141"/>
      <c r="ER89" s="141"/>
      <c r="ES89" s="141"/>
      <c r="ET89" s="141"/>
      <c r="EU89" s="141"/>
      <c r="EV89" s="141"/>
      <c r="EW89" s="141"/>
      <c r="EX89" s="141"/>
      <c r="EY89" s="141"/>
      <c r="EZ89" s="141"/>
      <c r="FA89" s="141"/>
      <c r="FB89" s="141"/>
      <c r="FC89" s="141"/>
      <c r="FD89" s="141"/>
      <c r="FE89" s="141"/>
      <c r="FF89" s="141"/>
      <c r="FG89" s="141"/>
      <c r="FH89" s="141"/>
      <c r="FI89" s="141"/>
      <c r="FJ89" s="141"/>
      <c r="FK89" s="141"/>
      <c r="FL89" s="141"/>
      <c r="FM89" s="141"/>
      <c r="FN89" s="141"/>
      <c r="FO89" s="141"/>
      <c r="FP89" s="141"/>
      <c r="FQ89" s="141"/>
      <c r="FR89" s="141"/>
      <c r="FS89" s="141"/>
      <c r="FT89" s="141"/>
      <c r="FU89" s="141"/>
      <c r="FV89" s="141"/>
      <c r="FW89" s="141"/>
      <c r="FX89" s="141"/>
      <c r="FY89" s="141"/>
      <c r="FZ89" s="141"/>
      <c r="GA89" s="141"/>
      <c r="GB89" s="141"/>
      <c r="GC89" s="141"/>
      <c r="GD89" s="141"/>
      <c r="GE89" s="141"/>
      <c r="GF89" s="141"/>
      <c r="GG89" s="141"/>
      <c r="GH89" s="141"/>
      <c r="GI89" s="141"/>
      <c r="GJ89" s="141"/>
      <c r="GK89" s="141"/>
      <c r="GL89" s="141"/>
      <c r="GM89" s="141"/>
      <c r="GN89" s="141"/>
      <c r="GO89" s="141"/>
      <c r="GP89" s="141"/>
      <c r="GQ89" s="141"/>
      <c r="GR89" s="141"/>
      <c r="GS89" s="141"/>
      <c r="GT89" s="141"/>
      <c r="GU89" s="141"/>
      <c r="GV89" s="141"/>
      <c r="GW89" s="141"/>
      <c r="GX89" s="141"/>
      <c r="GY89" s="141"/>
      <c r="GZ89" s="141"/>
      <c r="HA89" s="141"/>
      <c r="HB89" s="141"/>
      <c r="HC89" s="141"/>
      <c r="HD89" s="141"/>
      <c r="HE89" s="141"/>
      <c r="HF89" s="141"/>
      <c r="HG89" s="141"/>
      <c r="HH89" s="141"/>
      <c r="HI89" s="141"/>
      <c r="HJ89" s="141"/>
      <c r="HK89" s="141"/>
      <c r="HL89" s="141"/>
      <c r="HM89" s="141"/>
      <c r="HN89" s="141"/>
      <c r="HO89" s="141"/>
      <c r="HP89" s="141"/>
      <c r="HQ89" s="141"/>
      <c r="HR89" s="141"/>
      <c r="HS89" s="141"/>
      <c r="HT89" s="141"/>
      <c r="HU89" s="141"/>
    </row>
    <row r="90" spans="1:229" s="111" customFormat="1" x14ac:dyDescent="0.2">
      <c r="EG90" s="141"/>
      <c r="EH90" s="141"/>
      <c r="EI90" s="141"/>
      <c r="EJ90" s="141"/>
      <c r="EK90" s="141"/>
      <c r="EL90" s="141"/>
      <c r="EM90" s="141"/>
      <c r="EN90" s="141"/>
      <c r="EO90" s="141"/>
      <c r="EP90" s="141"/>
      <c r="EQ90" s="141"/>
      <c r="ER90" s="141"/>
      <c r="ES90" s="141"/>
      <c r="ET90" s="141"/>
      <c r="EU90" s="141"/>
      <c r="EV90" s="141"/>
      <c r="EW90" s="141"/>
      <c r="EX90" s="141"/>
      <c r="EY90" s="141"/>
      <c r="EZ90" s="141"/>
      <c r="FA90" s="141"/>
      <c r="FB90" s="141"/>
      <c r="FC90" s="141"/>
      <c r="FD90" s="141"/>
      <c r="FE90" s="141"/>
      <c r="FF90" s="141"/>
      <c r="FG90" s="141"/>
      <c r="FH90" s="141"/>
      <c r="FI90" s="141"/>
      <c r="FJ90" s="141"/>
      <c r="FK90" s="141"/>
      <c r="FL90" s="141"/>
      <c r="FM90" s="141"/>
      <c r="FN90" s="141"/>
      <c r="FO90" s="141"/>
      <c r="FP90" s="141"/>
      <c r="FQ90" s="141"/>
      <c r="FR90" s="141"/>
      <c r="FS90" s="141"/>
      <c r="FT90" s="141"/>
      <c r="FU90" s="141"/>
      <c r="FV90" s="141"/>
      <c r="FW90" s="141"/>
      <c r="FX90" s="141"/>
      <c r="FY90" s="141"/>
      <c r="FZ90" s="141"/>
      <c r="GA90" s="141"/>
      <c r="GB90" s="141"/>
      <c r="GC90" s="141"/>
      <c r="GD90" s="141"/>
      <c r="GE90" s="141"/>
      <c r="GF90" s="141"/>
      <c r="GG90" s="141"/>
      <c r="GH90" s="141"/>
      <c r="GI90" s="141"/>
      <c r="GJ90" s="141"/>
      <c r="GK90" s="141"/>
      <c r="GL90" s="141"/>
      <c r="GM90" s="141"/>
      <c r="GN90" s="141"/>
      <c r="GO90" s="141"/>
      <c r="GP90" s="141"/>
      <c r="GQ90" s="141"/>
      <c r="GR90" s="141"/>
      <c r="GS90" s="141"/>
      <c r="GT90" s="141"/>
      <c r="GU90" s="141"/>
      <c r="GV90" s="141"/>
      <c r="GW90" s="141"/>
      <c r="GX90" s="141"/>
      <c r="GY90" s="141"/>
      <c r="GZ90" s="141"/>
      <c r="HA90" s="141"/>
      <c r="HB90" s="141"/>
      <c r="HC90" s="141"/>
      <c r="HD90" s="141"/>
      <c r="HE90" s="141"/>
      <c r="HF90" s="141"/>
      <c r="HG90" s="141"/>
      <c r="HH90" s="141"/>
      <c r="HI90" s="141"/>
      <c r="HJ90" s="141"/>
      <c r="HK90" s="141"/>
      <c r="HL90" s="141"/>
      <c r="HM90" s="141"/>
      <c r="HN90" s="141"/>
      <c r="HO90" s="141"/>
      <c r="HP90" s="141"/>
      <c r="HQ90" s="141"/>
      <c r="HR90" s="141"/>
      <c r="HS90" s="141"/>
      <c r="HT90" s="141"/>
      <c r="HU90" s="141"/>
    </row>
    <row r="91" spans="1:229" s="111" customFormat="1" x14ac:dyDescent="0.2">
      <c r="EG91" s="141"/>
      <c r="EH91" s="141"/>
      <c r="EI91" s="141"/>
      <c r="EJ91" s="141"/>
      <c r="EK91" s="141"/>
      <c r="EL91" s="141"/>
      <c r="EM91" s="141"/>
      <c r="EN91" s="141"/>
      <c r="EO91" s="141"/>
      <c r="EP91" s="141"/>
      <c r="EQ91" s="141"/>
      <c r="ER91" s="141"/>
      <c r="ES91" s="141"/>
      <c r="ET91" s="141"/>
      <c r="EU91" s="141"/>
      <c r="EV91" s="141"/>
      <c r="EW91" s="141"/>
      <c r="EX91" s="141"/>
      <c r="EY91" s="141"/>
      <c r="EZ91" s="141"/>
      <c r="FA91" s="141"/>
      <c r="FB91" s="141"/>
      <c r="FC91" s="141"/>
      <c r="FD91" s="141"/>
      <c r="FE91" s="141"/>
      <c r="FF91" s="141"/>
      <c r="FG91" s="141"/>
      <c r="FH91" s="141"/>
      <c r="FI91" s="141"/>
      <c r="FJ91" s="141"/>
      <c r="FK91" s="141"/>
      <c r="FL91" s="141"/>
      <c r="FM91" s="141"/>
      <c r="FN91" s="141"/>
      <c r="FO91" s="141"/>
      <c r="FP91" s="141"/>
      <c r="FQ91" s="141"/>
      <c r="FR91" s="141"/>
      <c r="FS91" s="141"/>
      <c r="FT91" s="141"/>
      <c r="FU91" s="141"/>
      <c r="FV91" s="141"/>
      <c r="FW91" s="141"/>
      <c r="FX91" s="141"/>
      <c r="FY91" s="141"/>
      <c r="FZ91" s="141"/>
      <c r="GA91" s="141"/>
      <c r="GB91" s="141"/>
      <c r="GC91" s="141"/>
      <c r="GD91" s="141"/>
      <c r="GE91" s="141"/>
      <c r="GF91" s="141"/>
      <c r="GG91" s="141"/>
      <c r="GH91" s="141"/>
      <c r="GI91" s="141"/>
      <c r="GJ91" s="141"/>
      <c r="GK91" s="141"/>
      <c r="GL91" s="141"/>
      <c r="GM91" s="141"/>
      <c r="GN91" s="141"/>
      <c r="GO91" s="141"/>
      <c r="GP91" s="141"/>
      <c r="GQ91" s="141"/>
      <c r="GR91" s="141"/>
      <c r="GS91" s="141"/>
      <c r="GT91" s="141"/>
      <c r="GU91" s="141"/>
      <c r="GV91" s="141"/>
      <c r="GW91" s="141"/>
      <c r="GX91" s="141"/>
      <c r="GY91" s="141"/>
      <c r="GZ91" s="141"/>
      <c r="HA91" s="141"/>
      <c r="HB91" s="141"/>
      <c r="HC91" s="141"/>
      <c r="HD91" s="141"/>
      <c r="HE91" s="141"/>
      <c r="HF91" s="141"/>
      <c r="HG91" s="141"/>
      <c r="HH91" s="141"/>
      <c r="HI91" s="141"/>
      <c r="HJ91" s="141"/>
      <c r="HK91" s="141"/>
      <c r="HL91" s="141"/>
      <c r="HM91" s="141"/>
      <c r="HN91" s="141"/>
      <c r="HO91" s="141"/>
      <c r="HP91" s="141"/>
      <c r="HQ91" s="141"/>
      <c r="HR91" s="141"/>
      <c r="HS91" s="141"/>
      <c r="HT91" s="141"/>
      <c r="HU91" s="141"/>
    </row>
    <row r="92" spans="1:229" s="111" customFormat="1" ht="75" customHeight="1" x14ac:dyDescent="0.3">
      <c r="A92" s="103" t="s">
        <v>526</v>
      </c>
      <c r="EG92" s="141"/>
      <c r="EH92" s="141"/>
      <c r="EI92" s="141"/>
      <c r="EJ92" s="141"/>
      <c r="EK92" s="141"/>
      <c r="EL92" s="141"/>
      <c r="EM92" s="141"/>
      <c r="EN92" s="141"/>
      <c r="EO92" s="141"/>
      <c r="EP92" s="141"/>
      <c r="EQ92" s="141"/>
      <c r="ER92" s="141"/>
      <c r="ES92" s="141"/>
      <c r="ET92" s="141"/>
      <c r="EU92" s="141"/>
      <c r="EV92" s="141"/>
      <c r="EW92" s="141"/>
      <c r="EX92" s="141"/>
      <c r="EY92" s="141"/>
      <c r="EZ92" s="141"/>
      <c r="FA92" s="141"/>
      <c r="FB92" s="141"/>
      <c r="FC92" s="141"/>
      <c r="FD92" s="141"/>
      <c r="FE92" s="141"/>
      <c r="FF92" s="141"/>
      <c r="FG92" s="141"/>
      <c r="FH92" s="141"/>
      <c r="FI92" s="141"/>
      <c r="FJ92" s="141"/>
      <c r="FK92" s="141"/>
      <c r="FL92" s="141"/>
      <c r="FM92" s="141"/>
      <c r="FN92" s="141"/>
      <c r="FO92" s="141"/>
      <c r="FP92" s="141"/>
      <c r="FQ92" s="141"/>
      <c r="FR92" s="141"/>
      <c r="FS92" s="141"/>
      <c r="FT92" s="141"/>
      <c r="FU92" s="141"/>
      <c r="FV92" s="141"/>
      <c r="FW92" s="141"/>
      <c r="FX92" s="141"/>
      <c r="FY92" s="141"/>
      <c r="FZ92" s="141"/>
      <c r="GA92" s="141"/>
      <c r="GB92" s="141"/>
      <c r="GC92" s="141"/>
      <c r="GD92" s="141"/>
      <c r="GE92" s="141"/>
      <c r="GF92" s="141"/>
      <c r="GG92" s="141"/>
      <c r="GH92" s="141"/>
      <c r="GI92" s="141"/>
      <c r="GJ92" s="141"/>
      <c r="GK92" s="141"/>
      <c r="GL92" s="141"/>
      <c r="GM92" s="141"/>
      <c r="GN92" s="141"/>
      <c r="GO92" s="141"/>
      <c r="GP92" s="141"/>
      <c r="GQ92" s="141"/>
      <c r="GR92" s="141"/>
      <c r="GS92" s="141"/>
      <c r="GT92" s="141"/>
      <c r="GU92" s="141"/>
      <c r="GV92" s="141"/>
      <c r="GW92" s="141"/>
      <c r="GX92" s="141"/>
      <c r="GY92" s="141"/>
      <c r="GZ92" s="141"/>
      <c r="HA92" s="141"/>
      <c r="HB92" s="141"/>
      <c r="HC92" s="141"/>
      <c r="HD92" s="141"/>
      <c r="HE92" s="141"/>
      <c r="HF92" s="141"/>
      <c r="HG92" s="141"/>
      <c r="HH92" s="141"/>
      <c r="HI92" s="141"/>
      <c r="HJ92" s="141"/>
      <c r="HK92" s="141"/>
      <c r="HL92" s="141"/>
      <c r="HM92" s="141"/>
      <c r="HN92" s="141"/>
      <c r="HO92" s="141"/>
      <c r="HP92" s="141"/>
      <c r="HQ92" s="141"/>
      <c r="HR92" s="141"/>
      <c r="HS92" s="141"/>
      <c r="HT92" s="141"/>
      <c r="HU92" s="141"/>
    </row>
    <row r="93" spans="1:229" s="114" customFormat="1" x14ac:dyDescent="0.2">
      <c r="EG93" s="142"/>
      <c r="EH93" s="142"/>
      <c r="EI93" s="142"/>
      <c r="EJ93" s="142"/>
      <c r="EK93" s="142"/>
      <c r="EL93" s="142"/>
      <c r="EM93" s="142"/>
      <c r="EN93" s="142"/>
      <c r="EO93" s="142"/>
      <c r="EP93" s="142"/>
      <c r="EQ93" s="142"/>
      <c r="ER93" s="142"/>
      <c r="ES93" s="142"/>
      <c r="ET93" s="142"/>
      <c r="EU93" s="142"/>
      <c r="EV93" s="142"/>
      <c r="EW93" s="142"/>
      <c r="EX93" s="142"/>
      <c r="EY93" s="142"/>
      <c r="EZ93" s="142"/>
      <c r="FA93" s="142"/>
      <c r="FB93" s="142"/>
      <c r="FC93" s="142"/>
      <c r="FD93" s="142"/>
      <c r="FE93" s="142"/>
      <c r="FF93" s="142"/>
      <c r="FG93" s="142"/>
      <c r="FH93" s="142"/>
      <c r="FI93" s="142"/>
      <c r="FJ93" s="142"/>
      <c r="FK93" s="142"/>
      <c r="FL93" s="142"/>
      <c r="FM93" s="142"/>
      <c r="FN93" s="142"/>
      <c r="FO93" s="142"/>
      <c r="FP93" s="142"/>
      <c r="FQ93" s="142"/>
      <c r="FR93" s="142"/>
      <c r="FS93" s="142"/>
      <c r="FT93" s="142"/>
      <c r="FU93" s="142"/>
      <c r="FV93" s="142"/>
      <c r="FW93" s="142"/>
      <c r="FX93" s="142"/>
      <c r="FY93" s="142"/>
      <c r="FZ93" s="142"/>
      <c r="GA93" s="142"/>
      <c r="GB93" s="142"/>
      <c r="GC93" s="142"/>
      <c r="GD93" s="142"/>
      <c r="GE93" s="142"/>
      <c r="GF93" s="142"/>
      <c r="GG93" s="142"/>
      <c r="GH93" s="142"/>
      <c r="GI93" s="142"/>
      <c r="GJ93" s="142"/>
      <c r="GK93" s="142"/>
      <c r="GL93" s="142"/>
      <c r="GM93" s="142"/>
      <c r="GN93" s="142"/>
      <c r="GO93" s="142"/>
      <c r="GP93" s="142"/>
      <c r="GQ93" s="142"/>
      <c r="GR93" s="142"/>
      <c r="GS93" s="142"/>
      <c r="GT93" s="142"/>
      <c r="GU93" s="142"/>
      <c r="GV93" s="142"/>
      <c r="GW93" s="142"/>
      <c r="GX93" s="142"/>
      <c r="GY93" s="142"/>
      <c r="GZ93" s="142"/>
      <c r="HA93" s="142"/>
      <c r="HB93" s="142"/>
      <c r="HC93" s="142"/>
      <c r="HD93" s="142"/>
      <c r="HE93" s="142"/>
      <c r="HF93" s="142"/>
      <c r="HG93" s="142"/>
      <c r="HH93" s="142"/>
      <c r="HI93" s="142"/>
      <c r="HJ93" s="142"/>
      <c r="HK93" s="142"/>
      <c r="HL93" s="142"/>
      <c r="HM93" s="142"/>
      <c r="HN93" s="142"/>
      <c r="HO93" s="142"/>
      <c r="HP93" s="142"/>
      <c r="HQ93" s="142"/>
      <c r="HR93" s="142"/>
      <c r="HS93" s="142"/>
      <c r="HT93" s="142"/>
      <c r="HU93" s="142"/>
    </row>
    <row r="94" spans="1:229" s="111" customFormat="1" x14ac:dyDescent="0.2">
      <c r="EG94" s="141"/>
      <c r="EH94" s="141"/>
      <c r="EI94" s="141"/>
      <c r="EJ94" s="141"/>
      <c r="EK94" s="141"/>
      <c r="EL94" s="141"/>
      <c r="EM94" s="141"/>
      <c r="EN94" s="141"/>
      <c r="EO94" s="141"/>
      <c r="EP94" s="141"/>
      <c r="EQ94" s="141"/>
      <c r="ER94" s="141"/>
      <c r="ES94" s="141"/>
      <c r="ET94" s="141"/>
      <c r="EU94" s="141"/>
      <c r="EV94" s="141"/>
      <c r="EW94" s="141"/>
      <c r="EX94" s="141"/>
      <c r="EY94" s="141"/>
      <c r="EZ94" s="141"/>
      <c r="FA94" s="141"/>
      <c r="FB94" s="141"/>
      <c r="FC94" s="141"/>
      <c r="FD94" s="141"/>
      <c r="FE94" s="141"/>
      <c r="FF94" s="141"/>
      <c r="FG94" s="141"/>
      <c r="FH94" s="141"/>
      <c r="FI94" s="141"/>
      <c r="FJ94" s="141"/>
      <c r="FK94" s="141"/>
      <c r="FL94" s="141"/>
      <c r="FM94" s="141"/>
      <c r="FN94" s="141"/>
      <c r="FO94" s="141"/>
      <c r="FP94" s="141"/>
      <c r="FQ94" s="141"/>
      <c r="FR94" s="141"/>
      <c r="FS94" s="141"/>
      <c r="FT94" s="141"/>
      <c r="FU94" s="141"/>
      <c r="FV94" s="141"/>
      <c r="FW94" s="141"/>
      <c r="FX94" s="141"/>
      <c r="FY94" s="141"/>
      <c r="FZ94" s="141"/>
      <c r="GA94" s="141"/>
      <c r="GB94" s="141"/>
      <c r="GC94" s="141"/>
      <c r="GD94" s="141"/>
      <c r="GE94" s="141"/>
      <c r="GF94" s="141"/>
      <c r="GG94" s="141"/>
      <c r="GH94" s="141"/>
      <c r="GI94" s="141"/>
      <c r="GJ94" s="141"/>
      <c r="GK94" s="141"/>
      <c r="GL94" s="141"/>
      <c r="GM94" s="141"/>
      <c r="GN94" s="141"/>
      <c r="GO94" s="141"/>
      <c r="GP94" s="141"/>
      <c r="GQ94" s="141"/>
      <c r="GR94" s="141"/>
      <c r="GS94" s="141"/>
      <c r="GT94" s="141"/>
      <c r="GU94" s="141"/>
      <c r="GV94" s="141"/>
      <c r="GW94" s="141"/>
      <c r="GX94" s="141"/>
      <c r="GY94" s="141"/>
      <c r="GZ94" s="141"/>
      <c r="HA94" s="141"/>
      <c r="HB94" s="141"/>
      <c r="HC94" s="141"/>
      <c r="HD94" s="141"/>
      <c r="HE94" s="141"/>
      <c r="HF94" s="141"/>
      <c r="HG94" s="141"/>
      <c r="HH94" s="141"/>
      <c r="HI94" s="141"/>
      <c r="HJ94" s="141"/>
      <c r="HK94" s="141"/>
      <c r="HL94" s="141"/>
      <c r="HM94" s="141"/>
      <c r="HN94" s="141"/>
      <c r="HO94" s="141"/>
      <c r="HP94" s="141"/>
      <c r="HQ94" s="141"/>
      <c r="HR94" s="141"/>
      <c r="HS94" s="141"/>
      <c r="HT94" s="141"/>
      <c r="HU94" s="141"/>
    </row>
    <row r="95" spans="1:229" s="111" customFormat="1" x14ac:dyDescent="0.2">
      <c r="EG95" s="141"/>
      <c r="EH95" s="141"/>
      <c r="EI95" s="141"/>
      <c r="EJ95" s="141"/>
      <c r="EK95" s="141"/>
      <c r="EL95" s="141"/>
      <c r="EM95" s="141"/>
      <c r="EN95" s="141"/>
      <c r="EO95" s="141"/>
      <c r="EP95" s="141"/>
      <c r="EQ95" s="141"/>
      <c r="ER95" s="141"/>
      <c r="ES95" s="141"/>
      <c r="ET95" s="141"/>
      <c r="EU95" s="141"/>
      <c r="EV95" s="141"/>
      <c r="EW95" s="141"/>
      <c r="EX95" s="141"/>
      <c r="EY95" s="141"/>
      <c r="EZ95" s="141"/>
      <c r="FA95" s="141"/>
      <c r="FB95" s="141"/>
      <c r="FC95" s="141"/>
      <c r="FD95" s="141"/>
      <c r="FE95" s="141"/>
      <c r="FF95" s="141"/>
      <c r="FG95" s="141"/>
      <c r="FH95" s="141"/>
      <c r="FI95" s="141"/>
      <c r="FJ95" s="141"/>
      <c r="FK95" s="141"/>
      <c r="FL95" s="141"/>
      <c r="FM95" s="141"/>
      <c r="FN95" s="141"/>
      <c r="FO95" s="141"/>
      <c r="FP95" s="141"/>
      <c r="FQ95" s="141"/>
      <c r="FR95" s="141"/>
      <c r="FS95" s="141"/>
      <c r="FT95" s="141"/>
      <c r="FU95" s="141"/>
      <c r="FV95" s="141"/>
      <c r="FW95" s="141"/>
      <c r="FX95" s="141"/>
      <c r="FY95" s="141"/>
      <c r="FZ95" s="141"/>
      <c r="GA95" s="141"/>
      <c r="GB95" s="141"/>
      <c r="GC95" s="141"/>
      <c r="GD95" s="141"/>
      <c r="GE95" s="141"/>
      <c r="GF95" s="141"/>
      <c r="GG95" s="141"/>
      <c r="GH95" s="141"/>
      <c r="GI95" s="141"/>
      <c r="GJ95" s="141"/>
      <c r="GK95" s="141"/>
      <c r="GL95" s="141"/>
      <c r="GM95" s="141"/>
      <c r="GN95" s="141"/>
      <c r="GO95" s="141"/>
      <c r="GP95" s="141"/>
      <c r="GQ95" s="141"/>
      <c r="GR95" s="141"/>
      <c r="GS95" s="141"/>
      <c r="GT95" s="141"/>
      <c r="GU95" s="141"/>
      <c r="GV95" s="141"/>
      <c r="GW95" s="141"/>
      <c r="GX95" s="141"/>
      <c r="GY95" s="141"/>
      <c r="GZ95" s="141"/>
      <c r="HA95" s="141"/>
      <c r="HB95" s="141"/>
      <c r="HC95" s="141"/>
      <c r="HD95" s="141"/>
      <c r="HE95" s="141"/>
      <c r="HF95" s="141"/>
      <c r="HG95" s="141"/>
      <c r="HH95" s="141"/>
      <c r="HI95" s="141"/>
      <c r="HJ95" s="141"/>
      <c r="HK95" s="141"/>
      <c r="HL95" s="141"/>
      <c r="HM95" s="141"/>
      <c r="HN95" s="141"/>
      <c r="HO95" s="141"/>
      <c r="HP95" s="141"/>
      <c r="HQ95" s="141"/>
      <c r="HR95" s="141"/>
      <c r="HS95" s="141"/>
      <c r="HT95" s="141"/>
      <c r="HU95" s="141"/>
    </row>
    <row r="96" spans="1:229" s="111" customFormat="1" x14ac:dyDescent="0.2">
      <c r="EG96" s="141"/>
      <c r="EH96" s="141"/>
      <c r="EI96" s="141"/>
      <c r="EJ96" s="141"/>
      <c r="EK96" s="141"/>
      <c r="EL96" s="141"/>
      <c r="EM96" s="141"/>
      <c r="EN96" s="141"/>
      <c r="EO96" s="141"/>
      <c r="EP96" s="141"/>
      <c r="EQ96" s="141"/>
      <c r="ER96" s="141"/>
      <c r="ES96" s="141"/>
      <c r="ET96" s="141"/>
      <c r="EU96" s="141"/>
      <c r="EV96" s="141"/>
      <c r="EW96" s="141"/>
      <c r="EX96" s="141"/>
      <c r="EY96" s="141"/>
      <c r="EZ96" s="141"/>
      <c r="FA96" s="141"/>
      <c r="FB96" s="141"/>
      <c r="FC96" s="141"/>
      <c r="FD96" s="141"/>
      <c r="FE96" s="141"/>
      <c r="FF96" s="141"/>
      <c r="FG96" s="141"/>
      <c r="FH96" s="141"/>
      <c r="FI96" s="141"/>
      <c r="FJ96" s="141"/>
      <c r="FK96" s="141"/>
      <c r="FL96" s="141"/>
      <c r="FM96" s="141"/>
      <c r="FN96" s="141"/>
      <c r="FO96" s="141"/>
      <c r="FP96" s="141"/>
      <c r="FQ96" s="141"/>
      <c r="FR96" s="141"/>
      <c r="FS96" s="141"/>
      <c r="FT96" s="141"/>
      <c r="FU96" s="141"/>
      <c r="FV96" s="141"/>
      <c r="FW96" s="141"/>
      <c r="FX96" s="141"/>
      <c r="FY96" s="141"/>
      <c r="FZ96" s="141"/>
      <c r="GA96" s="141"/>
      <c r="GB96" s="141"/>
      <c r="GC96" s="141"/>
      <c r="GD96" s="141"/>
      <c r="GE96" s="141"/>
      <c r="GF96" s="141"/>
      <c r="GG96" s="141"/>
      <c r="GH96" s="141"/>
      <c r="GI96" s="141"/>
      <c r="GJ96" s="141"/>
      <c r="GK96" s="141"/>
      <c r="GL96" s="141"/>
      <c r="GM96" s="141"/>
      <c r="GN96" s="141"/>
      <c r="GO96" s="141"/>
      <c r="GP96" s="141"/>
      <c r="GQ96" s="141"/>
      <c r="GR96" s="141"/>
      <c r="GS96" s="141"/>
      <c r="GT96" s="141"/>
      <c r="GU96" s="141"/>
      <c r="GV96" s="141"/>
      <c r="GW96" s="141"/>
      <c r="GX96" s="141"/>
      <c r="GY96" s="141"/>
      <c r="GZ96" s="141"/>
      <c r="HA96" s="141"/>
      <c r="HB96" s="141"/>
      <c r="HC96" s="141"/>
      <c r="HD96" s="141"/>
      <c r="HE96" s="141"/>
      <c r="HF96" s="141"/>
      <c r="HG96" s="141"/>
      <c r="HH96" s="141"/>
      <c r="HI96" s="141"/>
      <c r="HJ96" s="141"/>
      <c r="HK96" s="141"/>
      <c r="HL96" s="141"/>
      <c r="HM96" s="141"/>
      <c r="HN96" s="141"/>
      <c r="HO96" s="141"/>
      <c r="HP96" s="141"/>
      <c r="HQ96" s="141"/>
      <c r="HR96" s="141"/>
      <c r="HS96" s="141"/>
      <c r="HT96" s="141"/>
      <c r="HU96" s="141"/>
    </row>
    <row r="97" spans="137:229" s="111" customFormat="1" x14ac:dyDescent="0.2">
      <c r="EG97" s="141"/>
      <c r="EH97" s="141"/>
      <c r="EI97" s="141"/>
      <c r="EJ97" s="141"/>
      <c r="EK97" s="141"/>
      <c r="EL97" s="141"/>
      <c r="EM97" s="141"/>
      <c r="EN97" s="141"/>
      <c r="EO97" s="141"/>
      <c r="EP97" s="141"/>
      <c r="EQ97" s="141"/>
      <c r="ER97" s="141"/>
      <c r="ES97" s="141"/>
      <c r="ET97" s="141"/>
      <c r="EU97" s="141"/>
      <c r="EV97" s="141"/>
      <c r="EW97" s="141"/>
      <c r="EX97" s="141"/>
      <c r="EY97" s="141"/>
      <c r="EZ97" s="141"/>
      <c r="FA97" s="141"/>
      <c r="FB97" s="141"/>
      <c r="FC97" s="141"/>
      <c r="FD97" s="141"/>
      <c r="FE97" s="141"/>
      <c r="FF97" s="141"/>
      <c r="FG97" s="141"/>
      <c r="FH97" s="141"/>
      <c r="FI97" s="141"/>
      <c r="FJ97" s="141"/>
      <c r="FK97" s="141"/>
      <c r="FL97" s="141"/>
      <c r="FM97" s="141"/>
      <c r="FN97" s="141"/>
      <c r="FO97" s="141"/>
      <c r="FP97" s="141"/>
      <c r="FQ97" s="141"/>
      <c r="FR97" s="141"/>
      <c r="FS97" s="141"/>
      <c r="FT97" s="141"/>
      <c r="FU97" s="141"/>
      <c r="FV97" s="141"/>
      <c r="FW97" s="141"/>
      <c r="FX97" s="141"/>
      <c r="FY97" s="141"/>
      <c r="FZ97" s="141"/>
      <c r="GA97" s="141"/>
      <c r="GB97" s="141"/>
      <c r="GC97" s="141"/>
      <c r="GD97" s="141"/>
      <c r="GE97" s="141"/>
      <c r="GF97" s="141"/>
      <c r="GG97" s="141"/>
      <c r="GH97" s="141"/>
      <c r="GI97" s="141"/>
      <c r="GJ97" s="141"/>
      <c r="GK97" s="141"/>
      <c r="GL97" s="141"/>
      <c r="GM97" s="141"/>
      <c r="GN97" s="141"/>
      <c r="GO97" s="141"/>
      <c r="GP97" s="141"/>
      <c r="GQ97" s="141"/>
      <c r="GR97" s="141"/>
      <c r="GS97" s="141"/>
      <c r="GT97" s="141"/>
      <c r="GU97" s="141"/>
      <c r="GV97" s="141"/>
      <c r="GW97" s="141"/>
      <c r="GX97" s="141"/>
      <c r="GY97" s="141"/>
      <c r="GZ97" s="141"/>
      <c r="HA97" s="141"/>
      <c r="HB97" s="141"/>
      <c r="HC97" s="141"/>
      <c r="HD97" s="141"/>
      <c r="HE97" s="141"/>
      <c r="HF97" s="141"/>
      <c r="HG97" s="141"/>
      <c r="HH97" s="141"/>
      <c r="HI97" s="141"/>
      <c r="HJ97" s="141"/>
      <c r="HK97" s="141"/>
      <c r="HL97" s="141"/>
      <c r="HM97" s="141"/>
      <c r="HN97" s="141"/>
      <c r="HO97" s="141"/>
      <c r="HP97" s="141"/>
      <c r="HQ97" s="141"/>
      <c r="HR97" s="141"/>
      <c r="HS97" s="141"/>
      <c r="HT97" s="141"/>
      <c r="HU97" s="141"/>
    </row>
    <row r="98" spans="137:229" s="111" customFormat="1" x14ac:dyDescent="0.2">
      <c r="EG98" s="141"/>
      <c r="EH98" s="141"/>
      <c r="EI98" s="141"/>
      <c r="EJ98" s="141"/>
      <c r="EK98" s="141"/>
      <c r="EL98" s="141"/>
      <c r="EM98" s="141"/>
      <c r="EN98" s="141"/>
      <c r="EO98" s="141"/>
      <c r="EP98" s="141"/>
      <c r="EQ98" s="141"/>
      <c r="ER98" s="141"/>
      <c r="ES98" s="141"/>
      <c r="ET98" s="141"/>
      <c r="EU98" s="141"/>
      <c r="EV98" s="141"/>
      <c r="EW98" s="141"/>
      <c r="EX98" s="141"/>
      <c r="EY98" s="141"/>
      <c r="EZ98" s="141"/>
      <c r="FA98" s="141"/>
      <c r="FB98" s="141"/>
      <c r="FC98" s="141"/>
      <c r="FD98" s="141"/>
      <c r="FE98" s="141"/>
      <c r="FF98" s="141"/>
      <c r="FG98" s="141"/>
      <c r="FH98" s="141"/>
      <c r="FI98" s="141"/>
      <c r="FJ98" s="141"/>
      <c r="FK98" s="141"/>
      <c r="FL98" s="141"/>
      <c r="FM98" s="141"/>
      <c r="FN98" s="141"/>
      <c r="FO98" s="141"/>
      <c r="FP98" s="141"/>
      <c r="FQ98" s="141"/>
      <c r="FR98" s="141"/>
      <c r="FS98" s="141"/>
      <c r="FT98" s="141"/>
      <c r="FU98" s="141"/>
      <c r="FV98" s="141"/>
      <c r="FW98" s="141"/>
      <c r="FX98" s="141"/>
      <c r="FY98" s="141"/>
      <c r="FZ98" s="141"/>
      <c r="GA98" s="141"/>
      <c r="GB98" s="141"/>
      <c r="GC98" s="141"/>
      <c r="GD98" s="141"/>
      <c r="GE98" s="141"/>
      <c r="GF98" s="141"/>
      <c r="GG98" s="141"/>
      <c r="GH98" s="141"/>
      <c r="GI98" s="141"/>
      <c r="GJ98" s="141"/>
      <c r="GK98" s="141"/>
      <c r="GL98" s="141"/>
      <c r="GM98" s="141"/>
      <c r="GN98" s="141"/>
      <c r="GO98" s="141"/>
      <c r="GP98" s="141"/>
      <c r="GQ98" s="141"/>
      <c r="GR98" s="141"/>
      <c r="GS98" s="141"/>
      <c r="GT98" s="141"/>
      <c r="GU98" s="141"/>
      <c r="GV98" s="141"/>
      <c r="GW98" s="141"/>
      <c r="GX98" s="141"/>
      <c r="GY98" s="141"/>
      <c r="GZ98" s="141"/>
      <c r="HA98" s="141"/>
      <c r="HB98" s="141"/>
      <c r="HC98" s="141"/>
      <c r="HD98" s="141"/>
      <c r="HE98" s="141"/>
      <c r="HF98" s="141"/>
      <c r="HG98" s="141"/>
      <c r="HH98" s="141"/>
      <c r="HI98" s="141"/>
      <c r="HJ98" s="141"/>
      <c r="HK98" s="141"/>
      <c r="HL98" s="141"/>
      <c r="HM98" s="141"/>
      <c r="HN98" s="141"/>
      <c r="HO98" s="141"/>
      <c r="HP98" s="141"/>
      <c r="HQ98" s="141"/>
      <c r="HR98" s="141"/>
      <c r="HS98" s="141"/>
      <c r="HT98" s="141"/>
      <c r="HU98" s="141"/>
    </row>
    <row r="99" spans="137:229" s="111" customFormat="1" x14ac:dyDescent="0.2">
      <c r="EG99" s="141"/>
      <c r="EH99" s="141"/>
      <c r="EI99" s="141"/>
      <c r="EJ99" s="141"/>
      <c r="EK99" s="141"/>
      <c r="EL99" s="141"/>
      <c r="EM99" s="141"/>
      <c r="EN99" s="141"/>
      <c r="EO99" s="141"/>
      <c r="EP99" s="141"/>
      <c r="EQ99" s="141"/>
      <c r="ER99" s="141"/>
      <c r="ES99" s="141"/>
      <c r="ET99" s="141"/>
      <c r="EU99" s="141"/>
      <c r="EV99" s="141"/>
      <c r="EW99" s="141"/>
      <c r="EX99" s="141"/>
      <c r="EY99" s="141"/>
      <c r="EZ99" s="141"/>
      <c r="FA99" s="141"/>
      <c r="FB99" s="141"/>
      <c r="FC99" s="141"/>
      <c r="FD99" s="141"/>
      <c r="FE99" s="141"/>
      <c r="FF99" s="141"/>
      <c r="FG99" s="141"/>
      <c r="FH99" s="141"/>
      <c r="FI99" s="141"/>
      <c r="FJ99" s="141"/>
      <c r="FK99" s="141"/>
      <c r="FL99" s="141"/>
      <c r="FM99" s="141"/>
      <c r="FN99" s="141"/>
      <c r="FO99" s="141"/>
      <c r="FP99" s="141"/>
      <c r="FQ99" s="141"/>
      <c r="FR99" s="141"/>
      <c r="FS99" s="141"/>
      <c r="FT99" s="141"/>
      <c r="FU99" s="141"/>
      <c r="FV99" s="141"/>
      <c r="FW99" s="141"/>
      <c r="FX99" s="141"/>
      <c r="FY99" s="141"/>
      <c r="FZ99" s="141"/>
      <c r="GA99" s="141"/>
      <c r="GB99" s="141"/>
      <c r="GC99" s="141"/>
      <c r="GD99" s="141"/>
      <c r="GE99" s="141"/>
      <c r="GF99" s="141"/>
      <c r="GG99" s="141"/>
      <c r="GH99" s="141"/>
      <c r="GI99" s="141"/>
      <c r="GJ99" s="141"/>
      <c r="GK99" s="141"/>
      <c r="GL99" s="141"/>
      <c r="GM99" s="141"/>
      <c r="GN99" s="141"/>
      <c r="GO99" s="141"/>
      <c r="GP99" s="141"/>
      <c r="GQ99" s="141"/>
      <c r="GR99" s="141"/>
      <c r="GS99" s="141"/>
      <c r="GT99" s="141"/>
      <c r="GU99" s="141"/>
      <c r="GV99" s="141"/>
      <c r="GW99" s="141"/>
      <c r="GX99" s="141"/>
      <c r="GY99" s="141"/>
      <c r="GZ99" s="141"/>
      <c r="HA99" s="141"/>
      <c r="HB99" s="141"/>
      <c r="HC99" s="141"/>
      <c r="HD99" s="141"/>
      <c r="HE99" s="141"/>
      <c r="HF99" s="141"/>
      <c r="HG99" s="141"/>
      <c r="HH99" s="141"/>
      <c r="HI99" s="141"/>
      <c r="HJ99" s="141"/>
      <c r="HK99" s="141"/>
      <c r="HL99" s="141"/>
      <c r="HM99" s="141"/>
      <c r="HN99" s="141"/>
      <c r="HO99" s="141"/>
      <c r="HP99" s="141"/>
      <c r="HQ99" s="141"/>
      <c r="HR99" s="141"/>
      <c r="HS99" s="141"/>
      <c r="HT99" s="141"/>
      <c r="HU99" s="141"/>
    </row>
    <row r="100" spans="137:229" s="111" customFormat="1" x14ac:dyDescent="0.2">
      <c r="EG100" s="141"/>
      <c r="EH100" s="141"/>
      <c r="EI100" s="141"/>
      <c r="EJ100" s="141"/>
      <c r="EK100" s="141"/>
      <c r="EL100" s="141"/>
      <c r="EM100" s="141"/>
      <c r="EN100" s="141"/>
      <c r="EO100" s="141"/>
      <c r="EP100" s="141"/>
      <c r="EQ100" s="141"/>
      <c r="ER100" s="141"/>
      <c r="ES100" s="141"/>
      <c r="ET100" s="141"/>
      <c r="EU100" s="141"/>
      <c r="EV100" s="141"/>
      <c r="EW100" s="141"/>
      <c r="EX100" s="141"/>
      <c r="EY100" s="141"/>
      <c r="EZ100" s="141"/>
      <c r="FA100" s="141"/>
      <c r="FB100" s="141"/>
      <c r="FC100" s="141"/>
      <c r="FD100" s="141"/>
      <c r="FE100" s="141"/>
      <c r="FF100" s="141"/>
      <c r="FG100" s="141"/>
      <c r="FH100" s="141"/>
      <c r="FI100" s="141"/>
      <c r="FJ100" s="141"/>
      <c r="FK100" s="141"/>
      <c r="FL100" s="141"/>
      <c r="FM100" s="141"/>
      <c r="FN100" s="141"/>
      <c r="FO100" s="141"/>
      <c r="FP100" s="141"/>
      <c r="FQ100" s="141"/>
      <c r="FR100" s="141"/>
      <c r="FS100" s="141"/>
      <c r="FT100" s="141"/>
      <c r="FU100" s="141"/>
      <c r="FV100" s="141"/>
      <c r="FW100" s="141"/>
      <c r="FX100" s="141"/>
      <c r="FY100" s="141"/>
      <c r="FZ100" s="141"/>
      <c r="GA100" s="141"/>
      <c r="GB100" s="141"/>
      <c r="GC100" s="141"/>
      <c r="GD100" s="141"/>
      <c r="GE100" s="141"/>
      <c r="GF100" s="141"/>
      <c r="GG100" s="141"/>
      <c r="GH100" s="141"/>
      <c r="GI100" s="141"/>
      <c r="GJ100" s="141"/>
      <c r="GK100" s="141"/>
      <c r="GL100" s="141"/>
      <c r="GM100" s="141"/>
      <c r="GN100" s="141"/>
      <c r="GO100" s="141"/>
      <c r="GP100" s="141"/>
      <c r="GQ100" s="141"/>
      <c r="GR100" s="141"/>
      <c r="GS100" s="141"/>
      <c r="GT100" s="141"/>
      <c r="GU100" s="141"/>
      <c r="GV100" s="141"/>
      <c r="GW100" s="141"/>
      <c r="GX100" s="141"/>
      <c r="GY100" s="141"/>
      <c r="GZ100" s="141"/>
      <c r="HA100" s="141"/>
      <c r="HB100" s="141"/>
      <c r="HC100" s="141"/>
      <c r="HD100" s="141"/>
      <c r="HE100" s="141"/>
      <c r="HF100" s="141"/>
      <c r="HG100" s="141"/>
      <c r="HH100" s="141"/>
      <c r="HI100" s="141"/>
      <c r="HJ100" s="141"/>
      <c r="HK100" s="141"/>
      <c r="HL100" s="141"/>
      <c r="HM100" s="141"/>
      <c r="HN100" s="141"/>
      <c r="HO100" s="141"/>
      <c r="HP100" s="141"/>
      <c r="HQ100" s="141"/>
      <c r="HR100" s="141"/>
      <c r="HS100" s="141"/>
      <c r="HT100" s="141"/>
      <c r="HU100" s="141"/>
    </row>
    <row r="101" spans="137:229" s="111" customFormat="1" x14ac:dyDescent="0.2">
      <c r="EG101" s="141"/>
      <c r="EH101" s="141"/>
      <c r="EI101" s="141"/>
      <c r="EJ101" s="141"/>
      <c r="EK101" s="141"/>
      <c r="EL101" s="141"/>
      <c r="EM101" s="141"/>
      <c r="EN101" s="141"/>
      <c r="EO101" s="141"/>
      <c r="EP101" s="141"/>
      <c r="EQ101" s="141"/>
      <c r="ER101" s="141"/>
      <c r="ES101" s="141"/>
      <c r="ET101" s="141"/>
      <c r="EU101" s="141"/>
      <c r="EV101" s="141"/>
      <c r="EW101" s="141"/>
      <c r="EX101" s="141"/>
      <c r="EY101" s="141"/>
      <c r="EZ101" s="141"/>
      <c r="FA101" s="141"/>
      <c r="FB101" s="141"/>
      <c r="FC101" s="141"/>
      <c r="FD101" s="141"/>
      <c r="FE101" s="141"/>
      <c r="FF101" s="141"/>
      <c r="FG101" s="141"/>
      <c r="FH101" s="141"/>
      <c r="FI101" s="141"/>
      <c r="FJ101" s="141"/>
      <c r="FK101" s="141"/>
      <c r="FL101" s="141"/>
      <c r="FM101" s="141"/>
      <c r="FN101" s="141"/>
      <c r="FO101" s="141"/>
      <c r="FP101" s="141"/>
      <c r="FQ101" s="141"/>
      <c r="FR101" s="141"/>
      <c r="FS101" s="141"/>
      <c r="FT101" s="141"/>
      <c r="FU101" s="141"/>
      <c r="FV101" s="141"/>
      <c r="FW101" s="141"/>
      <c r="FX101" s="141"/>
      <c r="FY101" s="141"/>
      <c r="FZ101" s="141"/>
      <c r="GA101" s="141"/>
      <c r="GB101" s="141"/>
      <c r="GC101" s="141"/>
      <c r="GD101" s="141"/>
      <c r="GE101" s="141"/>
      <c r="GF101" s="141"/>
      <c r="GG101" s="141"/>
      <c r="GH101" s="141"/>
      <c r="GI101" s="141"/>
      <c r="GJ101" s="141"/>
      <c r="GK101" s="141"/>
      <c r="GL101" s="141"/>
      <c r="GM101" s="141"/>
      <c r="GN101" s="141"/>
      <c r="GO101" s="141"/>
      <c r="GP101" s="141"/>
      <c r="GQ101" s="141"/>
      <c r="GR101" s="141"/>
      <c r="GS101" s="141"/>
      <c r="GT101" s="141"/>
      <c r="GU101" s="141"/>
      <c r="GV101" s="141"/>
      <c r="GW101" s="141"/>
      <c r="GX101" s="141"/>
      <c r="GY101" s="141"/>
      <c r="GZ101" s="141"/>
      <c r="HA101" s="141"/>
      <c r="HB101" s="141"/>
      <c r="HC101" s="141"/>
      <c r="HD101" s="141"/>
      <c r="HE101" s="141"/>
      <c r="HF101" s="141"/>
      <c r="HG101" s="141"/>
      <c r="HH101" s="141"/>
      <c r="HI101" s="141"/>
      <c r="HJ101" s="141"/>
      <c r="HK101" s="141"/>
      <c r="HL101" s="141"/>
      <c r="HM101" s="141"/>
      <c r="HN101" s="141"/>
      <c r="HO101" s="141"/>
      <c r="HP101" s="141"/>
      <c r="HQ101" s="141"/>
      <c r="HR101" s="141"/>
      <c r="HS101" s="141"/>
      <c r="HT101" s="141"/>
      <c r="HU101" s="141"/>
    </row>
  </sheetData>
  <autoFilter ref="A11:HU89" xr:uid="{B9226D6A-1C17-463F-B5BA-69F4DFFDC391}"/>
  <mergeCells count="23">
    <mergeCell ref="DK10:DO10"/>
    <mergeCell ref="DP10:DW10"/>
    <mergeCell ref="DX10:EB10"/>
    <mergeCell ref="EC10:EF10"/>
    <mergeCell ref="CN10:CW10"/>
    <mergeCell ref="CG10:CM10"/>
    <mergeCell ref="CX10:DC10"/>
    <mergeCell ref="DD10:DF10"/>
    <mergeCell ref="DG10:DJ10"/>
    <mergeCell ref="BE10:BI10"/>
    <mergeCell ref="BJ10:BO10"/>
    <mergeCell ref="BR10:CA10"/>
    <mergeCell ref="CB10:CF10"/>
    <mergeCell ref="AA10:AG10"/>
    <mergeCell ref="AH10:AP10"/>
    <mergeCell ref="AQ10:AV10"/>
    <mergeCell ref="AY10:BC10"/>
    <mergeCell ref="AW10:AX10"/>
    <mergeCell ref="A4:E4"/>
    <mergeCell ref="A5:E5"/>
    <mergeCell ref="F10:R10"/>
    <mergeCell ref="S10:W10"/>
    <mergeCell ref="X10:Z10"/>
  </mergeCells>
  <phoneticPr fontId="33" type="noConversion"/>
  <pageMargins left="0.7" right="0.7" top="0.75" bottom="0.75" header="0.3" footer="0.3"/>
  <pageSetup paperSize="9" scale="14" orientation="landscape" r:id="rId1"/>
  <headerFooter differentOddEven="1">
    <oddFooter>&amp;L&amp;"Arial,Regular"&amp;9Information Classification: General</oddFooter>
    <evenFooter>&amp;L&amp;"Arial,Regular"&amp;9Information Classification: General</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101"/>
  <sheetViews>
    <sheetView topLeftCell="G1" workbookViewId="0">
      <selection activeCell="H36" sqref="H36"/>
    </sheetView>
  </sheetViews>
  <sheetFormatPr defaultRowHeight="12.75" x14ac:dyDescent="0.2"/>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10" width="12.5703125" style="1" bestFit="1" customWidth="1"/>
    <col min="11" max="224" width="9.140625" style="1"/>
    <col min="225" max="225" width="7.85546875" style="1" bestFit="1" customWidth="1"/>
    <col min="226" max="226" width="7.85546875" style="1" customWidth="1"/>
    <col min="227" max="227" width="19.85546875" style="1" bestFit="1" customWidth="1"/>
    <col min="228" max="228" width="30.5703125" style="1" bestFit="1" customWidth="1"/>
    <col min="229" max="229" width="12.85546875" style="1" customWidth="1"/>
    <col min="230" max="230" width="22" style="1" customWidth="1"/>
    <col min="231" max="231" width="57.85546875" style="1" customWidth="1"/>
    <col min="232" max="233" width="12.28515625" style="1" bestFit="1" customWidth="1"/>
    <col min="234" max="240" width="11.42578125" style="1" bestFit="1" customWidth="1"/>
    <col min="241" max="261" width="12.5703125" style="1" bestFit="1" customWidth="1"/>
    <col min="262" max="265" width="12.28515625" style="1" bestFit="1" customWidth="1"/>
    <col min="266" max="480" width="9.140625" style="1"/>
    <col min="481" max="481" width="7.85546875" style="1" bestFit="1" customWidth="1"/>
    <col min="482" max="482" width="7.85546875" style="1" customWidth="1"/>
    <col min="483" max="483" width="19.85546875" style="1" bestFit="1" customWidth="1"/>
    <col min="484" max="484" width="30.5703125" style="1" bestFit="1" customWidth="1"/>
    <col min="485" max="485" width="12.85546875" style="1" customWidth="1"/>
    <col min="486" max="486" width="22" style="1" customWidth="1"/>
    <col min="487" max="487" width="57.85546875" style="1" customWidth="1"/>
    <col min="488" max="489" width="12.28515625" style="1" bestFit="1" customWidth="1"/>
    <col min="490" max="496" width="11.42578125" style="1" bestFit="1" customWidth="1"/>
    <col min="497" max="517" width="12.5703125" style="1" bestFit="1" customWidth="1"/>
    <col min="518" max="521" width="12.28515625" style="1" bestFit="1" customWidth="1"/>
    <col min="522" max="736" width="9.140625" style="1"/>
    <col min="737" max="737" width="7.85546875" style="1" bestFit="1" customWidth="1"/>
    <col min="738" max="738" width="7.85546875" style="1" customWidth="1"/>
    <col min="739" max="739" width="19.85546875" style="1" bestFit="1" customWidth="1"/>
    <col min="740" max="740" width="30.5703125" style="1" bestFit="1" customWidth="1"/>
    <col min="741" max="741" width="12.85546875" style="1" customWidth="1"/>
    <col min="742" max="742" width="22" style="1" customWidth="1"/>
    <col min="743" max="743" width="57.85546875" style="1" customWidth="1"/>
    <col min="744" max="745" width="12.28515625" style="1" bestFit="1" customWidth="1"/>
    <col min="746" max="752" width="11.42578125" style="1" bestFit="1" customWidth="1"/>
    <col min="753" max="773" width="12.5703125" style="1" bestFit="1" customWidth="1"/>
    <col min="774" max="777" width="12.28515625" style="1" bestFit="1" customWidth="1"/>
    <col min="778" max="992" width="9.140625" style="1"/>
    <col min="993" max="993" width="7.85546875" style="1" bestFit="1" customWidth="1"/>
    <col min="994" max="994" width="7.85546875" style="1" customWidth="1"/>
    <col min="995" max="995" width="19.85546875" style="1" bestFit="1" customWidth="1"/>
    <col min="996" max="996" width="30.5703125" style="1" bestFit="1" customWidth="1"/>
    <col min="997" max="997" width="12.85546875" style="1" customWidth="1"/>
    <col min="998" max="998" width="22" style="1" customWidth="1"/>
    <col min="999" max="999" width="57.85546875" style="1" customWidth="1"/>
    <col min="1000" max="1001" width="12.28515625" style="1" bestFit="1" customWidth="1"/>
    <col min="1002" max="1008" width="11.42578125" style="1" bestFit="1" customWidth="1"/>
    <col min="1009" max="1029" width="12.5703125" style="1" bestFit="1" customWidth="1"/>
    <col min="1030" max="1033" width="12.28515625" style="1" bestFit="1" customWidth="1"/>
    <col min="1034" max="1248" width="9.140625" style="1"/>
    <col min="1249" max="1249" width="7.85546875" style="1" bestFit="1" customWidth="1"/>
    <col min="1250" max="1250" width="7.85546875" style="1" customWidth="1"/>
    <col min="1251" max="1251" width="19.85546875" style="1" bestFit="1" customWidth="1"/>
    <col min="1252" max="1252" width="30.5703125" style="1" bestFit="1" customWidth="1"/>
    <col min="1253" max="1253" width="12.85546875" style="1" customWidth="1"/>
    <col min="1254" max="1254" width="22" style="1" customWidth="1"/>
    <col min="1255" max="1255" width="57.85546875" style="1" customWidth="1"/>
    <col min="1256" max="1257" width="12.28515625" style="1" bestFit="1" customWidth="1"/>
    <col min="1258" max="1264" width="11.42578125" style="1" bestFit="1" customWidth="1"/>
    <col min="1265" max="1285" width="12.5703125" style="1" bestFit="1" customWidth="1"/>
    <col min="1286" max="1289" width="12.28515625" style="1" bestFit="1" customWidth="1"/>
    <col min="1290" max="1504" width="9.140625" style="1"/>
    <col min="1505" max="1505" width="7.85546875" style="1" bestFit="1" customWidth="1"/>
    <col min="1506" max="1506" width="7.85546875" style="1" customWidth="1"/>
    <col min="1507" max="1507" width="19.85546875" style="1" bestFit="1" customWidth="1"/>
    <col min="1508" max="1508" width="30.5703125" style="1" bestFit="1" customWidth="1"/>
    <col min="1509" max="1509" width="12.85546875" style="1" customWidth="1"/>
    <col min="1510" max="1510" width="22" style="1" customWidth="1"/>
    <col min="1511" max="1511" width="57.85546875" style="1" customWidth="1"/>
    <col min="1512" max="1513" width="12.28515625" style="1" bestFit="1" customWidth="1"/>
    <col min="1514" max="1520" width="11.42578125" style="1" bestFit="1" customWidth="1"/>
    <col min="1521" max="1541" width="12.5703125" style="1" bestFit="1" customWidth="1"/>
    <col min="1542" max="1545" width="12.28515625" style="1" bestFit="1" customWidth="1"/>
    <col min="1546" max="1760" width="9.140625" style="1"/>
    <col min="1761" max="1761" width="7.85546875" style="1" bestFit="1" customWidth="1"/>
    <col min="1762" max="1762" width="7.85546875" style="1" customWidth="1"/>
    <col min="1763" max="1763" width="19.85546875" style="1" bestFit="1" customWidth="1"/>
    <col min="1764" max="1764" width="30.5703125" style="1" bestFit="1" customWidth="1"/>
    <col min="1765" max="1765" width="12.85546875" style="1" customWidth="1"/>
    <col min="1766" max="1766" width="22" style="1" customWidth="1"/>
    <col min="1767" max="1767" width="57.85546875" style="1" customWidth="1"/>
    <col min="1768" max="1769" width="12.28515625" style="1" bestFit="1" customWidth="1"/>
    <col min="1770" max="1776" width="11.42578125" style="1" bestFit="1" customWidth="1"/>
    <col min="1777" max="1797" width="12.5703125" style="1" bestFit="1" customWidth="1"/>
    <col min="1798" max="1801" width="12.28515625" style="1" bestFit="1" customWidth="1"/>
    <col min="1802" max="2016" width="9.140625" style="1"/>
    <col min="2017" max="2017" width="7.85546875" style="1" bestFit="1" customWidth="1"/>
    <col min="2018" max="2018" width="7.85546875" style="1" customWidth="1"/>
    <col min="2019" max="2019" width="19.85546875" style="1" bestFit="1" customWidth="1"/>
    <col min="2020" max="2020" width="30.5703125" style="1" bestFit="1" customWidth="1"/>
    <col min="2021" max="2021" width="12.85546875" style="1" customWidth="1"/>
    <col min="2022" max="2022" width="22" style="1" customWidth="1"/>
    <col min="2023" max="2023" width="57.85546875" style="1" customWidth="1"/>
    <col min="2024" max="2025" width="12.28515625" style="1" bestFit="1" customWidth="1"/>
    <col min="2026" max="2032" width="11.42578125" style="1" bestFit="1" customWidth="1"/>
    <col min="2033" max="2053" width="12.5703125" style="1" bestFit="1" customWidth="1"/>
    <col min="2054" max="2057" width="12.28515625" style="1" bestFit="1" customWidth="1"/>
    <col min="2058" max="2272" width="9.140625" style="1"/>
    <col min="2273" max="2273" width="7.85546875" style="1" bestFit="1" customWidth="1"/>
    <col min="2274" max="2274" width="7.85546875" style="1" customWidth="1"/>
    <col min="2275" max="2275" width="19.85546875" style="1" bestFit="1" customWidth="1"/>
    <col min="2276" max="2276" width="30.5703125" style="1" bestFit="1" customWidth="1"/>
    <col min="2277" max="2277" width="12.85546875" style="1" customWidth="1"/>
    <col min="2278" max="2278" width="22" style="1" customWidth="1"/>
    <col min="2279" max="2279" width="57.85546875" style="1" customWidth="1"/>
    <col min="2280" max="2281" width="12.28515625" style="1" bestFit="1" customWidth="1"/>
    <col min="2282" max="2288" width="11.42578125" style="1" bestFit="1" customWidth="1"/>
    <col min="2289" max="2309" width="12.5703125" style="1" bestFit="1" customWidth="1"/>
    <col min="2310" max="2313" width="12.28515625" style="1" bestFit="1" customWidth="1"/>
    <col min="2314" max="2528" width="9.140625" style="1"/>
    <col min="2529" max="2529" width="7.85546875" style="1" bestFit="1" customWidth="1"/>
    <col min="2530" max="2530" width="7.85546875" style="1" customWidth="1"/>
    <col min="2531" max="2531" width="19.85546875" style="1" bestFit="1" customWidth="1"/>
    <col min="2532" max="2532" width="30.5703125" style="1" bestFit="1" customWidth="1"/>
    <col min="2533" max="2533" width="12.85546875" style="1" customWidth="1"/>
    <col min="2534" max="2534" width="22" style="1" customWidth="1"/>
    <col min="2535" max="2535" width="57.85546875" style="1" customWidth="1"/>
    <col min="2536" max="2537" width="12.28515625" style="1" bestFit="1" customWidth="1"/>
    <col min="2538" max="2544" width="11.42578125" style="1" bestFit="1" customWidth="1"/>
    <col min="2545" max="2565" width="12.5703125" style="1" bestFit="1" customWidth="1"/>
    <col min="2566" max="2569" width="12.28515625" style="1" bestFit="1" customWidth="1"/>
    <col min="2570" max="2784" width="9.140625" style="1"/>
    <col min="2785" max="2785" width="7.85546875" style="1" bestFit="1" customWidth="1"/>
    <col min="2786" max="2786" width="7.85546875" style="1" customWidth="1"/>
    <col min="2787" max="2787" width="19.85546875" style="1" bestFit="1" customWidth="1"/>
    <col min="2788" max="2788" width="30.5703125" style="1" bestFit="1" customWidth="1"/>
    <col min="2789" max="2789" width="12.85546875" style="1" customWidth="1"/>
    <col min="2790" max="2790" width="22" style="1" customWidth="1"/>
    <col min="2791" max="2791" width="57.85546875" style="1" customWidth="1"/>
    <col min="2792" max="2793" width="12.28515625" style="1" bestFit="1" customWidth="1"/>
    <col min="2794" max="2800" width="11.42578125" style="1" bestFit="1" customWidth="1"/>
    <col min="2801" max="2821" width="12.5703125" style="1" bestFit="1" customWidth="1"/>
    <col min="2822" max="2825" width="12.28515625" style="1" bestFit="1" customWidth="1"/>
    <col min="2826" max="3040" width="9.140625" style="1"/>
    <col min="3041" max="3041" width="7.85546875" style="1" bestFit="1" customWidth="1"/>
    <col min="3042" max="3042" width="7.85546875" style="1" customWidth="1"/>
    <col min="3043" max="3043" width="19.85546875" style="1" bestFit="1" customWidth="1"/>
    <col min="3044" max="3044" width="30.5703125" style="1" bestFit="1" customWidth="1"/>
    <col min="3045" max="3045" width="12.85546875" style="1" customWidth="1"/>
    <col min="3046" max="3046" width="22" style="1" customWidth="1"/>
    <col min="3047" max="3047" width="57.85546875" style="1" customWidth="1"/>
    <col min="3048" max="3049" width="12.28515625" style="1" bestFit="1" customWidth="1"/>
    <col min="3050" max="3056" width="11.42578125" style="1" bestFit="1" customWidth="1"/>
    <col min="3057" max="3077" width="12.5703125" style="1" bestFit="1" customWidth="1"/>
    <col min="3078" max="3081" width="12.28515625" style="1" bestFit="1" customWidth="1"/>
    <col min="3082" max="3296" width="9.140625" style="1"/>
    <col min="3297" max="3297" width="7.85546875" style="1" bestFit="1" customWidth="1"/>
    <col min="3298" max="3298" width="7.85546875" style="1" customWidth="1"/>
    <col min="3299" max="3299" width="19.85546875" style="1" bestFit="1" customWidth="1"/>
    <col min="3300" max="3300" width="30.5703125" style="1" bestFit="1" customWidth="1"/>
    <col min="3301" max="3301" width="12.85546875" style="1" customWidth="1"/>
    <col min="3302" max="3302" width="22" style="1" customWidth="1"/>
    <col min="3303" max="3303" width="57.85546875" style="1" customWidth="1"/>
    <col min="3304" max="3305" width="12.28515625" style="1" bestFit="1" customWidth="1"/>
    <col min="3306" max="3312" width="11.42578125" style="1" bestFit="1" customWidth="1"/>
    <col min="3313" max="3333" width="12.5703125" style="1" bestFit="1" customWidth="1"/>
    <col min="3334" max="3337" width="12.28515625" style="1" bestFit="1" customWidth="1"/>
    <col min="3338" max="3552" width="9.140625" style="1"/>
    <col min="3553" max="3553" width="7.85546875" style="1" bestFit="1" customWidth="1"/>
    <col min="3554" max="3554" width="7.85546875" style="1" customWidth="1"/>
    <col min="3555" max="3555" width="19.85546875" style="1" bestFit="1" customWidth="1"/>
    <col min="3556" max="3556" width="30.5703125" style="1" bestFit="1" customWidth="1"/>
    <col min="3557" max="3557" width="12.85546875" style="1" customWidth="1"/>
    <col min="3558" max="3558" width="22" style="1" customWidth="1"/>
    <col min="3559" max="3559" width="57.85546875" style="1" customWidth="1"/>
    <col min="3560" max="3561" width="12.28515625" style="1" bestFit="1" customWidth="1"/>
    <col min="3562" max="3568" width="11.42578125" style="1" bestFit="1" customWidth="1"/>
    <col min="3569" max="3589" width="12.5703125" style="1" bestFit="1" customWidth="1"/>
    <col min="3590" max="3593" width="12.28515625" style="1" bestFit="1" customWidth="1"/>
    <col min="3594" max="3808" width="9.140625" style="1"/>
    <col min="3809" max="3809" width="7.85546875" style="1" bestFit="1" customWidth="1"/>
    <col min="3810" max="3810" width="7.85546875" style="1" customWidth="1"/>
    <col min="3811" max="3811" width="19.85546875" style="1" bestFit="1" customWidth="1"/>
    <col min="3812" max="3812" width="30.5703125" style="1" bestFit="1" customWidth="1"/>
    <col min="3813" max="3813" width="12.85546875" style="1" customWidth="1"/>
    <col min="3814" max="3814" width="22" style="1" customWidth="1"/>
    <col min="3815" max="3815" width="57.85546875" style="1" customWidth="1"/>
    <col min="3816" max="3817" width="12.28515625" style="1" bestFit="1" customWidth="1"/>
    <col min="3818" max="3824" width="11.42578125" style="1" bestFit="1" customWidth="1"/>
    <col min="3825" max="3845" width="12.5703125" style="1" bestFit="1" customWidth="1"/>
    <col min="3846" max="3849" width="12.28515625" style="1" bestFit="1" customWidth="1"/>
    <col min="3850" max="4064" width="9.140625" style="1"/>
    <col min="4065" max="4065" width="7.85546875" style="1" bestFit="1" customWidth="1"/>
    <col min="4066" max="4066" width="7.85546875" style="1" customWidth="1"/>
    <col min="4067" max="4067" width="19.85546875" style="1" bestFit="1" customWidth="1"/>
    <col min="4068" max="4068" width="30.5703125" style="1" bestFit="1" customWidth="1"/>
    <col min="4069" max="4069" width="12.85546875" style="1" customWidth="1"/>
    <col min="4070" max="4070" width="22" style="1" customWidth="1"/>
    <col min="4071" max="4071" width="57.85546875" style="1" customWidth="1"/>
    <col min="4072" max="4073" width="12.28515625" style="1" bestFit="1" customWidth="1"/>
    <col min="4074" max="4080" width="11.42578125" style="1" bestFit="1" customWidth="1"/>
    <col min="4081" max="4101" width="12.5703125" style="1" bestFit="1" customWidth="1"/>
    <col min="4102" max="4105" width="12.28515625" style="1" bestFit="1" customWidth="1"/>
    <col min="4106" max="4320" width="9.140625" style="1"/>
    <col min="4321" max="4321" width="7.85546875" style="1" bestFit="1" customWidth="1"/>
    <col min="4322" max="4322" width="7.85546875" style="1" customWidth="1"/>
    <col min="4323" max="4323" width="19.85546875" style="1" bestFit="1" customWidth="1"/>
    <col min="4324" max="4324" width="30.5703125" style="1" bestFit="1" customWidth="1"/>
    <col min="4325" max="4325" width="12.85546875" style="1" customWidth="1"/>
    <col min="4326" max="4326" width="22" style="1" customWidth="1"/>
    <col min="4327" max="4327" width="57.85546875" style="1" customWidth="1"/>
    <col min="4328" max="4329" width="12.28515625" style="1" bestFit="1" customWidth="1"/>
    <col min="4330" max="4336" width="11.42578125" style="1" bestFit="1" customWidth="1"/>
    <col min="4337" max="4357" width="12.5703125" style="1" bestFit="1" customWidth="1"/>
    <col min="4358" max="4361" width="12.28515625" style="1" bestFit="1" customWidth="1"/>
    <col min="4362" max="4576" width="9.140625" style="1"/>
    <col min="4577" max="4577" width="7.85546875" style="1" bestFit="1" customWidth="1"/>
    <col min="4578" max="4578" width="7.85546875" style="1" customWidth="1"/>
    <col min="4579" max="4579" width="19.85546875" style="1" bestFit="1" customWidth="1"/>
    <col min="4580" max="4580" width="30.5703125" style="1" bestFit="1" customWidth="1"/>
    <col min="4581" max="4581" width="12.85546875" style="1" customWidth="1"/>
    <col min="4582" max="4582" width="22" style="1" customWidth="1"/>
    <col min="4583" max="4583" width="57.85546875" style="1" customWidth="1"/>
    <col min="4584" max="4585" width="12.28515625" style="1" bestFit="1" customWidth="1"/>
    <col min="4586" max="4592" width="11.42578125" style="1" bestFit="1" customWidth="1"/>
    <col min="4593" max="4613" width="12.5703125" style="1" bestFit="1" customWidth="1"/>
    <col min="4614" max="4617" width="12.28515625" style="1" bestFit="1" customWidth="1"/>
    <col min="4618" max="4832" width="9.140625" style="1"/>
    <col min="4833" max="4833" width="7.85546875" style="1" bestFit="1" customWidth="1"/>
    <col min="4834" max="4834" width="7.85546875" style="1" customWidth="1"/>
    <col min="4835" max="4835" width="19.85546875" style="1" bestFit="1" customWidth="1"/>
    <col min="4836" max="4836" width="30.5703125" style="1" bestFit="1" customWidth="1"/>
    <col min="4837" max="4837" width="12.85546875" style="1" customWidth="1"/>
    <col min="4838" max="4838" width="22" style="1" customWidth="1"/>
    <col min="4839" max="4839" width="57.85546875" style="1" customWidth="1"/>
    <col min="4840" max="4841" width="12.28515625" style="1" bestFit="1" customWidth="1"/>
    <col min="4842" max="4848" width="11.42578125" style="1" bestFit="1" customWidth="1"/>
    <col min="4849" max="4869" width="12.5703125" style="1" bestFit="1" customWidth="1"/>
    <col min="4870" max="4873" width="12.28515625" style="1" bestFit="1" customWidth="1"/>
    <col min="4874" max="5088" width="9.140625" style="1"/>
    <col min="5089" max="5089" width="7.85546875" style="1" bestFit="1" customWidth="1"/>
    <col min="5090" max="5090" width="7.85546875" style="1" customWidth="1"/>
    <col min="5091" max="5091" width="19.85546875" style="1" bestFit="1" customWidth="1"/>
    <col min="5092" max="5092" width="30.5703125" style="1" bestFit="1" customWidth="1"/>
    <col min="5093" max="5093" width="12.85546875" style="1" customWidth="1"/>
    <col min="5094" max="5094" width="22" style="1" customWidth="1"/>
    <col min="5095" max="5095" width="57.85546875" style="1" customWidth="1"/>
    <col min="5096" max="5097" width="12.28515625" style="1" bestFit="1" customWidth="1"/>
    <col min="5098" max="5104" width="11.42578125" style="1" bestFit="1" customWidth="1"/>
    <col min="5105" max="5125" width="12.5703125" style="1" bestFit="1" customWidth="1"/>
    <col min="5126" max="5129" width="12.28515625" style="1" bestFit="1" customWidth="1"/>
    <col min="5130" max="5344" width="9.140625" style="1"/>
    <col min="5345" max="5345" width="7.85546875" style="1" bestFit="1" customWidth="1"/>
    <col min="5346" max="5346" width="7.85546875" style="1" customWidth="1"/>
    <col min="5347" max="5347" width="19.85546875" style="1" bestFit="1" customWidth="1"/>
    <col min="5348" max="5348" width="30.5703125" style="1" bestFit="1" customWidth="1"/>
    <col min="5349" max="5349" width="12.85546875" style="1" customWidth="1"/>
    <col min="5350" max="5350" width="22" style="1" customWidth="1"/>
    <col min="5351" max="5351" width="57.85546875" style="1" customWidth="1"/>
    <col min="5352" max="5353" width="12.28515625" style="1" bestFit="1" customWidth="1"/>
    <col min="5354" max="5360" width="11.42578125" style="1" bestFit="1" customWidth="1"/>
    <col min="5361" max="5381" width="12.5703125" style="1" bestFit="1" customWidth="1"/>
    <col min="5382" max="5385" width="12.28515625" style="1" bestFit="1" customWidth="1"/>
    <col min="5386" max="5600" width="9.140625" style="1"/>
    <col min="5601" max="5601" width="7.85546875" style="1" bestFit="1" customWidth="1"/>
    <col min="5602" max="5602" width="7.85546875" style="1" customWidth="1"/>
    <col min="5603" max="5603" width="19.85546875" style="1" bestFit="1" customWidth="1"/>
    <col min="5604" max="5604" width="30.5703125" style="1" bestFit="1" customWidth="1"/>
    <col min="5605" max="5605" width="12.85546875" style="1" customWidth="1"/>
    <col min="5606" max="5606" width="22" style="1" customWidth="1"/>
    <col min="5607" max="5607" width="57.85546875" style="1" customWidth="1"/>
    <col min="5608" max="5609" width="12.28515625" style="1" bestFit="1" customWidth="1"/>
    <col min="5610" max="5616" width="11.42578125" style="1" bestFit="1" customWidth="1"/>
    <col min="5617" max="5637" width="12.5703125" style="1" bestFit="1" customWidth="1"/>
    <col min="5638" max="5641" width="12.28515625" style="1" bestFit="1" customWidth="1"/>
    <col min="5642" max="5856" width="9.140625" style="1"/>
    <col min="5857" max="5857" width="7.85546875" style="1" bestFit="1" customWidth="1"/>
    <col min="5858" max="5858" width="7.85546875" style="1" customWidth="1"/>
    <col min="5859" max="5859" width="19.85546875" style="1" bestFit="1" customWidth="1"/>
    <col min="5860" max="5860" width="30.5703125" style="1" bestFit="1" customWidth="1"/>
    <col min="5861" max="5861" width="12.85546875" style="1" customWidth="1"/>
    <col min="5862" max="5862" width="22" style="1" customWidth="1"/>
    <col min="5863" max="5863" width="57.85546875" style="1" customWidth="1"/>
    <col min="5864" max="5865" width="12.28515625" style="1" bestFit="1" customWidth="1"/>
    <col min="5866" max="5872" width="11.42578125" style="1" bestFit="1" customWidth="1"/>
    <col min="5873" max="5893" width="12.5703125" style="1" bestFit="1" customWidth="1"/>
    <col min="5894" max="5897" width="12.28515625" style="1" bestFit="1" customWidth="1"/>
    <col min="5898" max="6112" width="9.140625" style="1"/>
    <col min="6113" max="6113" width="7.85546875" style="1" bestFit="1" customWidth="1"/>
    <col min="6114" max="6114" width="7.85546875" style="1" customWidth="1"/>
    <col min="6115" max="6115" width="19.85546875" style="1" bestFit="1" customWidth="1"/>
    <col min="6116" max="6116" width="30.5703125" style="1" bestFit="1" customWidth="1"/>
    <col min="6117" max="6117" width="12.85546875" style="1" customWidth="1"/>
    <col min="6118" max="6118" width="22" style="1" customWidth="1"/>
    <col min="6119" max="6119" width="57.85546875" style="1" customWidth="1"/>
    <col min="6120" max="6121" width="12.28515625" style="1" bestFit="1" customWidth="1"/>
    <col min="6122" max="6128" width="11.42578125" style="1" bestFit="1" customWidth="1"/>
    <col min="6129" max="6149" width="12.5703125" style="1" bestFit="1" customWidth="1"/>
    <col min="6150" max="6153" width="12.28515625" style="1" bestFit="1" customWidth="1"/>
    <col min="6154" max="6368" width="9.140625" style="1"/>
    <col min="6369" max="6369" width="7.85546875" style="1" bestFit="1" customWidth="1"/>
    <col min="6370" max="6370" width="7.85546875" style="1" customWidth="1"/>
    <col min="6371" max="6371" width="19.85546875" style="1" bestFit="1" customWidth="1"/>
    <col min="6372" max="6372" width="30.5703125" style="1" bestFit="1" customWidth="1"/>
    <col min="6373" max="6373" width="12.85546875" style="1" customWidth="1"/>
    <col min="6374" max="6374" width="22" style="1" customWidth="1"/>
    <col min="6375" max="6375" width="57.85546875" style="1" customWidth="1"/>
    <col min="6376" max="6377" width="12.28515625" style="1" bestFit="1" customWidth="1"/>
    <col min="6378" max="6384" width="11.42578125" style="1" bestFit="1" customWidth="1"/>
    <col min="6385" max="6405" width="12.5703125" style="1" bestFit="1" customWidth="1"/>
    <col min="6406" max="6409" width="12.28515625" style="1" bestFit="1" customWidth="1"/>
    <col min="6410" max="6624" width="9.140625" style="1"/>
    <col min="6625" max="6625" width="7.85546875" style="1" bestFit="1" customWidth="1"/>
    <col min="6626" max="6626" width="7.85546875" style="1" customWidth="1"/>
    <col min="6627" max="6627" width="19.85546875" style="1" bestFit="1" customWidth="1"/>
    <col min="6628" max="6628" width="30.5703125" style="1" bestFit="1" customWidth="1"/>
    <col min="6629" max="6629" width="12.85546875" style="1" customWidth="1"/>
    <col min="6630" max="6630" width="22" style="1" customWidth="1"/>
    <col min="6631" max="6631" width="57.85546875" style="1" customWidth="1"/>
    <col min="6632" max="6633" width="12.28515625" style="1" bestFit="1" customWidth="1"/>
    <col min="6634" max="6640" width="11.42578125" style="1" bestFit="1" customWidth="1"/>
    <col min="6641" max="6661" width="12.5703125" style="1" bestFit="1" customWidth="1"/>
    <col min="6662" max="6665" width="12.28515625" style="1" bestFit="1" customWidth="1"/>
    <col min="6666" max="6880" width="9.140625" style="1"/>
    <col min="6881" max="6881" width="7.85546875" style="1" bestFit="1" customWidth="1"/>
    <col min="6882" max="6882" width="7.85546875" style="1" customWidth="1"/>
    <col min="6883" max="6883" width="19.85546875" style="1" bestFit="1" customWidth="1"/>
    <col min="6884" max="6884" width="30.5703125" style="1" bestFit="1" customWidth="1"/>
    <col min="6885" max="6885" width="12.85546875" style="1" customWidth="1"/>
    <col min="6886" max="6886" width="22" style="1" customWidth="1"/>
    <col min="6887" max="6887" width="57.85546875" style="1" customWidth="1"/>
    <col min="6888" max="6889" width="12.28515625" style="1" bestFit="1" customWidth="1"/>
    <col min="6890" max="6896" width="11.42578125" style="1" bestFit="1" customWidth="1"/>
    <col min="6897" max="6917" width="12.5703125" style="1" bestFit="1" customWidth="1"/>
    <col min="6918" max="6921" width="12.28515625" style="1" bestFit="1" customWidth="1"/>
    <col min="6922" max="7136" width="9.140625" style="1"/>
    <col min="7137" max="7137" width="7.85546875" style="1" bestFit="1" customWidth="1"/>
    <col min="7138" max="7138" width="7.85546875" style="1" customWidth="1"/>
    <col min="7139" max="7139" width="19.85546875" style="1" bestFit="1" customWidth="1"/>
    <col min="7140" max="7140" width="30.5703125" style="1" bestFit="1" customWidth="1"/>
    <col min="7141" max="7141" width="12.85546875" style="1" customWidth="1"/>
    <col min="7142" max="7142" width="22" style="1" customWidth="1"/>
    <col min="7143" max="7143" width="57.85546875" style="1" customWidth="1"/>
    <col min="7144" max="7145" width="12.28515625" style="1" bestFit="1" customWidth="1"/>
    <col min="7146" max="7152" width="11.42578125" style="1" bestFit="1" customWidth="1"/>
    <col min="7153" max="7173" width="12.5703125" style="1" bestFit="1" customWidth="1"/>
    <col min="7174" max="7177" width="12.28515625" style="1" bestFit="1" customWidth="1"/>
    <col min="7178" max="7392" width="9.140625" style="1"/>
    <col min="7393" max="7393" width="7.85546875" style="1" bestFit="1" customWidth="1"/>
    <col min="7394" max="7394" width="7.85546875" style="1" customWidth="1"/>
    <col min="7395" max="7395" width="19.85546875" style="1" bestFit="1" customWidth="1"/>
    <col min="7396" max="7396" width="30.5703125" style="1" bestFit="1" customWidth="1"/>
    <col min="7397" max="7397" width="12.85546875" style="1" customWidth="1"/>
    <col min="7398" max="7398" width="22" style="1" customWidth="1"/>
    <col min="7399" max="7399" width="57.85546875" style="1" customWidth="1"/>
    <col min="7400" max="7401" width="12.28515625" style="1" bestFit="1" customWidth="1"/>
    <col min="7402" max="7408" width="11.42578125" style="1" bestFit="1" customWidth="1"/>
    <col min="7409" max="7429" width="12.5703125" style="1" bestFit="1" customWidth="1"/>
    <col min="7430" max="7433" width="12.28515625" style="1" bestFit="1" customWidth="1"/>
    <col min="7434" max="7648" width="9.140625" style="1"/>
    <col min="7649" max="7649" width="7.85546875" style="1" bestFit="1" customWidth="1"/>
    <col min="7650" max="7650" width="7.85546875" style="1" customWidth="1"/>
    <col min="7651" max="7651" width="19.85546875" style="1" bestFit="1" customWidth="1"/>
    <col min="7652" max="7652" width="30.5703125" style="1" bestFit="1" customWidth="1"/>
    <col min="7653" max="7653" width="12.85546875" style="1" customWidth="1"/>
    <col min="7654" max="7654" width="22" style="1" customWidth="1"/>
    <col min="7655" max="7655" width="57.85546875" style="1" customWidth="1"/>
    <col min="7656" max="7657" width="12.28515625" style="1" bestFit="1" customWidth="1"/>
    <col min="7658" max="7664" width="11.42578125" style="1" bestFit="1" customWidth="1"/>
    <col min="7665" max="7685" width="12.5703125" style="1" bestFit="1" customWidth="1"/>
    <col min="7686" max="7689" width="12.28515625" style="1" bestFit="1" customWidth="1"/>
    <col min="7690" max="7904" width="9.140625" style="1"/>
    <col min="7905" max="7905" width="7.85546875" style="1" bestFit="1" customWidth="1"/>
    <col min="7906" max="7906" width="7.85546875" style="1" customWidth="1"/>
    <col min="7907" max="7907" width="19.85546875" style="1" bestFit="1" customWidth="1"/>
    <col min="7908" max="7908" width="30.5703125" style="1" bestFit="1" customWidth="1"/>
    <col min="7909" max="7909" width="12.85546875" style="1" customWidth="1"/>
    <col min="7910" max="7910" width="22" style="1" customWidth="1"/>
    <col min="7911" max="7911" width="57.85546875" style="1" customWidth="1"/>
    <col min="7912" max="7913" width="12.28515625" style="1" bestFit="1" customWidth="1"/>
    <col min="7914" max="7920" width="11.42578125" style="1" bestFit="1" customWidth="1"/>
    <col min="7921" max="7941" width="12.5703125" style="1" bestFit="1" customWidth="1"/>
    <col min="7942" max="7945" width="12.28515625" style="1" bestFit="1" customWidth="1"/>
    <col min="7946" max="8160" width="9.140625" style="1"/>
    <col min="8161" max="8161" width="7.85546875" style="1" bestFit="1" customWidth="1"/>
    <col min="8162" max="8162" width="7.85546875" style="1" customWidth="1"/>
    <col min="8163" max="8163" width="19.85546875" style="1" bestFit="1" customWidth="1"/>
    <col min="8164" max="8164" width="30.5703125" style="1" bestFit="1" customWidth="1"/>
    <col min="8165" max="8165" width="12.85546875" style="1" customWidth="1"/>
    <col min="8166" max="8166" width="22" style="1" customWidth="1"/>
    <col min="8167" max="8167" width="57.85546875" style="1" customWidth="1"/>
    <col min="8168" max="8169" width="12.28515625" style="1" bestFit="1" customWidth="1"/>
    <col min="8170" max="8176" width="11.42578125" style="1" bestFit="1" customWidth="1"/>
    <col min="8177" max="8197" width="12.5703125" style="1" bestFit="1" customWidth="1"/>
    <col min="8198" max="8201" width="12.28515625" style="1" bestFit="1" customWidth="1"/>
    <col min="8202" max="8416" width="9.140625" style="1"/>
    <col min="8417" max="8417" width="7.85546875" style="1" bestFit="1" customWidth="1"/>
    <col min="8418" max="8418" width="7.85546875" style="1" customWidth="1"/>
    <col min="8419" max="8419" width="19.85546875" style="1" bestFit="1" customWidth="1"/>
    <col min="8420" max="8420" width="30.5703125" style="1" bestFit="1" customWidth="1"/>
    <col min="8421" max="8421" width="12.85546875" style="1" customWidth="1"/>
    <col min="8422" max="8422" width="22" style="1" customWidth="1"/>
    <col min="8423" max="8423" width="57.85546875" style="1" customWidth="1"/>
    <col min="8424" max="8425" width="12.28515625" style="1" bestFit="1" customWidth="1"/>
    <col min="8426" max="8432" width="11.42578125" style="1" bestFit="1" customWidth="1"/>
    <col min="8433" max="8453" width="12.5703125" style="1" bestFit="1" customWidth="1"/>
    <col min="8454" max="8457" width="12.28515625" style="1" bestFit="1" customWidth="1"/>
    <col min="8458" max="8672" width="9.140625" style="1"/>
    <col min="8673" max="8673" width="7.85546875" style="1" bestFit="1" customWidth="1"/>
    <col min="8674" max="8674" width="7.85546875" style="1" customWidth="1"/>
    <col min="8675" max="8675" width="19.85546875" style="1" bestFit="1" customWidth="1"/>
    <col min="8676" max="8676" width="30.5703125" style="1" bestFit="1" customWidth="1"/>
    <col min="8677" max="8677" width="12.85546875" style="1" customWidth="1"/>
    <col min="8678" max="8678" width="22" style="1" customWidth="1"/>
    <col min="8679" max="8679" width="57.85546875" style="1" customWidth="1"/>
    <col min="8680" max="8681" width="12.28515625" style="1" bestFit="1" customWidth="1"/>
    <col min="8682" max="8688" width="11.42578125" style="1" bestFit="1" customWidth="1"/>
    <col min="8689" max="8709" width="12.5703125" style="1" bestFit="1" customWidth="1"/>
    <col min="8710" max="8713" width="12.28515625" style="1" bestFit="1" customWidth="1"/>
    <col min="8714" max="8928" width="9.140625" style="1"/>
    <col min="8929" max="8929" width="7.85546875" style="1" bestFit="1" customWidth="1"/>
    <col min="8930" max="8930" width="7.85546875" style="1" customWidth="1"/>
    <col min="8931" max="8931" width="19.85546875" style="1" bestFit="1" customWidth="1"/>
    <col min="8932" max="8932" width="30.5703125" style="1" bestFit="1" customWidth="1"/>
    <col min="8933" max="8933" width="12.85546875" style="1" customWidth="1"/>
    <col min="8934" max="8934" width="22" style="1" customWidth="1"/>
    <col min="8935" max="8935" width="57.85546875" style="1" customWidth="1"/>
    <col min="8936" max="8937" width="12.28515625" style="1" bestFit="1" customWidth="1"/>
    <col min="8938" max="8944" width="11.42578125" style="1" bestFit="1" customWidth="1"/>
    <col min="8945" max="8965" width="12.5703125" style="1" bestFit="1" customWidth="1"/>
    <col min="8966" max="8969" width="12.28515625" style="1" bestFit="1" customWidth="1"/>
    <col min="8970" max="9184" width="9.140625" style="1"/>
    <col min="9185" max="9185" width="7.85546875" style="1" bestFit="1" customWidth="1"/>
    <col min="9186" max="9186" width="7.85546875" style="1" customWidth="1"/>
    <col min="9187" max="9187" width="19.85546875" style="1" bestFit="1" customWidth="1"/>
    <col min="9188" max="9188" width="30.5703125" style="1" bestFit="1" customWidth="1"/>
    <col min="9189" max="9189" width="12.85546875" style="1" customWidth="1"/>
    <col min="9190" max="9190" width="22" style="1" customWidth="1"/>
    <col min="9191" max="9191" width="57.85546875" style="1" customWidth="1"/>
    <col min="9192" max="9193" width="12.28515625" style="1" bestFit="1" customWidth="1"/>
    <col min="9194" max="9200" width="11.42578125" style="1" bestFit="1" customWidth="1"/>
    <col min="9201" max="9221" width="12.5703125" style="1" bestFit="1" customWidth="1"/>
    <col min="9222" max="9225" width="12.28515625" style="1" bestFit="1" customWidth="1"/>
    <col min="9226" max="9440" width="9.140625" style="1"/>
    <col min="9441" max="9441" width="7.85546875" style="1" bestFit="1" customWidth="1"/>
    <col min="9442" max="9442" width="7.85546875" style="1" customWidth="1"/>
    <col min="9443" max="9443" width="19.85546875" style="1" bestFit="1" customWidth="1"/>
    <col min="9444" max="9444" width="30.5703125" style="1" bestFit="1" customWidth="1"/>
    <col min="9445" max="9445" width="12.85546875" style="1" customWidth="1"/>
    <col min="9446" max="9446" width="22" style="1" customWidth="1"/>
    <col min="9447" max="9447" width="57.85546875" style="1" customWidth="1"/>
    <col min="9448" max="9449" width="12.28515625" style="1" bestFit="1" customWidth="1"/>
    <col min="9450" max="9456" width="11.42578125" style="1" bestFit="1" customWidth="1"/>
    <col min="9457" max="9477" width="12.5703125" style="1" bestFit="1" customWidth="1"/>
    <col min="9478" max="9481" width="12.28515625" style="1" bestFit="1" customWidth="1"/>
    <col min="9482" max="9696" width="9.140625" style="1"/>
    <col min="9697" max="9697" width="7.85546875" style="1" bestFit="1" customWidth="1"/>
    <col min="9698" max="9698" width="7.85546875" style="1" customWidth="1"/>
    <col min="9699" max="9699" width="19.85546875" style="1" bestFit="1" customWidth="1"/>
    <col min="9700" max="9700" width="30.5703125" style="1" bestFit="1" customWidth="1"/>
    <col min="9701" max="9701" width="12.85546875" style="1" customWidth="1"/>
    <col min="9702" max="9702" width="22" style="1" customWidth="1"/>
    <col min="9703" max="9703" width="57.85546875" style="1" customWidth="1"/>
    <col min="9704" max="9705" width="12.28515625" style="1" bestFit="1" customWidth="1"/>
    <col min="9706" max="9712" width="11.42578125" style="1" bestFit="1" customWidth="1"/>
    <col min="9713" max="9733" width="12.5703125" style="1" bestFit="1" customWidth="1"/>
    <col min="9734" max="9737" width="12.28515625" style="1" bestFit="1" customWidth="1"/>
    <col min="9738" max="9952" width="9.140625" style="1"/>
    <col min="9953" max="9953" width="7.85546875" style="1" bestFit="1" customWidth="1"/>
    <col min="9954" max="9954" width="7.85546875" style="1" customWidth="1"/>
    <col min="9955" max="9955" width="19.85546875" style="1" bestFit="1" customWidth="1"/>
    <col min="9956" max="9956" width="30.5703125" style="1" bestFit="1" customWidth="1"/>
    <col min="9957" max="9957" width="12.85546875" style="1" customWidth="1"/>
    <col min="9958" max="9958" width="22" style="1" customWidth="1"/>
    <col min="9959" max="9959" width="57.85546875" style="1" customWidth="1"/>
    <col min="9960" max="9961" width="12.28515625" style="1" bestFit="1" customWidth="1"/>
    <col min="9962" max="9968" width="11.42578125" style="1" bestFit="1" customWidth="1"/>
    <col min="9969" max="9989" width="12.5703125" style="1" bestFit="1" customWidth="1"/>
    <col min="9990" max="9993" width="12.28515625" style="1" bestFit="1" customWidth="1"/>
    <col min="9994" max="10208" width="9.140625" style="1"/>
    <col min="10209" max="10209" width="7.85546875" style="1" bestFit="1" customWidth="1"/>
    <col min="10210" max="10210" width="7.85546875" style="1" customWidth="1"/>
    <col min="10211" max="10211" width="19.85546875" style="1" bestFit="1" customWidth="1"/>
    <col min="10212" max="10212" width="30.5703125" style="1" bestFit="1" customWidth="1"/>
    <col min="10213" max="10213" width="12.85546875" style="1" customWidth="1"/>
    <col min="10214" max="10214" width="22" style="1" customWidth="1"/>
    <col min="10215" max="10215" width="57.85546875" style="1" customWidth="1"/>
    <col min="10216" max="10217" width="12.28515625" style="1" bestFit="1" customWidth="1"/>
    <col min="10218" max="10224" width="11.42578125" style="1" bestFit="1" customWidth="1"/>
    <col min="10225" max="10245" width="12.5703125" style="1" bestFit="1" customWidth="1"/>
    <col min="10246" max="10249" width="12.28515625" style="1" bestFit="1" customWidth="1"/>
    <col min="10250" max="10464" width="9.140625" style="1"/>
    <col min="10465" max="10465" width="7.85546875" style="1" bestFit="1" customWidth="1"/>
    <col min="10466" max="10466" width="7.85546875" style="1" customWidth="1"/>
    <col min="10467" max="10467" width="19.85546875" style="1" bestFit="1" customWidth="1"/>
    <col min="10468" max="10468" width="30.5703125" style="1" bestFit="1" customWidth="1"/>
    <col min="10469" max="10469" width="12.85546875" style="1" customWidth="1"/>
    <col min="10470" max="10470" width="22" style="1" customWidth="1"/>
    <col min="10471" max="10471" width="57.85546875" style="1" customWidth="1"/>
    <col min="10472" max="10473" width="12.28515625" style="1" bestFit="1" customWidth="1"/>
    <col min="10474" max="10480" width="11.42578125" style="1" bestFit="1" customWidth="1"/>
    <col min="10481" max="10501" width="12.5703125" style="1" bestFit="1" customWidth="1"/>
    <col min="10502" max="10505" width="12.28515625" style="1" bestFit="1" customWidth="1"/>
    <col min="10506" max="10720" width="9.140625" style="1"/>
    <col min="10721" max="10721" width="7.85546875" style="1" bestFit="1" customWidth="1"/>
    <col min="10722" max="10722" width="7.85546875" style="1" customWidth="1"/>
    <col min="10723" max="10723" width="19.85546875" style="1" bestFit="1" customWidth="1"/>
    <col min="10724" max="10724" width="30.5703125" style="1" bestFit="1" customWidth="1"/>
    <col min="10725" max="10725" width="12.85546875" style="1" customWidth="1"/>
    <col min="10726" max="10726" width="22" style="1" customWidth="1"/>
    <col min="10727" max="10727" width="57.85546875" style="1" customWidth="1"/>
    <col min="10728" max="10729" width="12.28515625" style="1" bestFit="1" customWidth="1"/>
    <col min="10730" max="10736" width="11.42578125" style="1" bestFit="1" customWidth="1"/>
    <col min="10737" max="10757" width="12.5703125" style="1" bestFit="1" customWidth="1"/>
    <col min="10758" max="10761" width="12.28515625" style="1" bestFit="1" customWidth="1"/>
    <col min="10762" max="10976" width="9.140625" style="1"/>
    <col min="10977" max="10977" width="7.85546875" style="1" bestFit="1" customWidth="1"/>
    <col min="10978" max="10978" width="7.85546875" style="1" customWidth="1"/>
    <col min="10979" max="10979" width="19.85546875" style="1" bestFit="1" customWidth="1"/>
    <col min="10980" max="10980" width="30.5703125" style="1" bestFit="1" customWidth="1"/>
    <col min="10981" max="10981" width="12.85546875" style="1" customWidth="1"/>
    <col min="10982" max="10982" width="22" style="1" customWidth="1"/>
    <col min="10983" max="10983" width="57.85546875" style="1" customWidth="1"/>
    <col min="10984" max="10985" width="12.28515625" style="1" bestFit="1" customWidth="1"/>
    <col min="10986" max="10992" width="11.42578125" style="1" bestFit="1" customWidth="1"/>
    <col min="10993" max="11013" width="12.5703125" style="1" bestFit="1" customWidth="1"/>
    <col min="11014" max="11017" width="12.28515625" style="1" bestFit="1" customWidth="1"/>
    <col min="11018" max="11232" width="9.140625" style="1"/>
    <col min="11233" max="11233" width="7.85546875" style="1" bestFit="1" customWidth="1"/>
    <col min="11234" max="11234" width="7.85546875" style="1" customWidth="1"/>
    <col min="11235" max="11235" width="19.85546875" style="1" bestFit="1" customWidth="1"/>
    <col min="11236" max="11236" width="30.5703125" style="1" bestFit="1" customWidth="1"/>
    <col min="11237" max="11237" width="12.85546875" style="1" customWidth="1"/>
    <col min="11238" max="11238" width="22" style="1" customWidth="1"/>
    <col min="11239" max="11239" width="57.85546875" style="1" customWidth="1"/>
    <col min="11240" max="11241" width="12.28515625" style="1" bestFit="1" customWidth="1"/>
    <col min="11242" max="11248" width="11.42578125" style="1" bestFit="1" customWidth="1"/>
    <col min="11249" max="11269" width="12.5703125" style="1" bestFit="1" customWidth="1"/>
    <col min="11270" max="11273" width="12.28515625" style="1" bestFit="1" customWidth="1"/>
    <col min="11274" max="11488" width="9.140625" style="1"/>
    <col min="11489" max="11489" width="7.85546875" style="1" bestFit="1" customWidth="1"/>
    <col min="11490" max="11490" width="7.85546875" style="1" customWidth="1"/>
    <col min="11491" max="11491" width="19.85546875" style="1" bestFit="1" customWidth="1"/>
    <col min="11492" max="11492" width="30.5703125" style="1" bestFit="1" customWidth="1"/>
    <col min="11493" max="11493" width="12.85546875" style="1" customWidth="1"/>
    <col min="11494" max="11494" width="22" style="1" customWidth="1"/>
    <col min="11495" max="11495" width="57.85546875" style="1" customWidth="1"/>
    <col min="11496" max="11497" width="12.28515625" style="1" bestFit="1" customWidth="1"/>
    <col min="11498" max="11504" width="11.42578125" style="1" bestFit="1" customWidth="1"/>
    <col min="11505" max="11525" width="12.5703125" style="1" bestFit="1" customWidth="1"/>
    <col min="11526" max="11529" width="12.28515625" style="1" bestFit="1" customWidth="1"/>
    <col min="11530" max="11744" width="9.140625" style="1"/>
    <col min="11745" max="11745" width="7.85546875" style="1" bestFit="1" customWidth="1"/>
    <col min="11746" max="11746" width="7.85546875" style="1" customWidth="1"/>
    <col min="11747" max="11747" width="19.85546875" style="1" bestFit="1" customWidth="1"/>
    <col min="11748" max="11748" width="30.5703125" style="1" bestFit="1" customWidth="1"/>
    <col min="11749" max="11749" width="12.85546875" style="1" customWidth="1"/>
    <col min="11750" max="11750" width="22" style="1" customWidth="1"/>
    <col min="11751" max="11751" width="57.85546875" style="1" customWidth="1"/>
    <col min="11752" max="11753" width="12.28515625" style="1" bestFit="1" customWidth="1"/>
    <col min="11754" max="11760" width="11.42578125" style="1" bestFit="1" customWidth="1"/>
    <col min="11761" max="11781" width="12.5703125" style="1" bestFit="1" customWidth="1"/>
    <col min="11782" max="11785" width="12.28515625" style="1" bestFit="1" customWidth="1"/>
    <col min="11786" max="12000" width="9.140625" style="1"/>
    <col min="12001" max="12001" width="7.85546875" style="1" bestFit="1" customWidth="1"/>
    <col min="12002" max="12002" width="7.85546875" style="1" customWidth="1"/>
    <col min="12003" max="12003" width="19.85546875" style="1" bestFit="1" customWidth="1"/>
    <col min="12004" max="12004" width="30.5703125" style="1" bestFit="1" customWidth="1"/>
    <col min="12005" max="12005" width="12.85546875" style="1" customWidth="1"/>
    <col min="12006" max="12006" width="22" style="1" customWidth="1"/>
    <col min="12007" max="12007" width="57.85546875" style="1" customWidth="1"/>
    <col min="12008" max="12009" width="12.28515625" style="1" bestFit="1" customWidth="1"/>
    <col min="12010" max="12016" width="11.42578125" style="1" bestFit="1" customWidth="1"/>
    <col min="12017" max="12037" width="12.5703125" style="1" bestFit="1" customWidth="1"/>
    <col min="12038" max="12041" width="12.28515625" style="1" bestFit="1" customWidth="1"/>
    <col min="12042" max="12256" width="9.140625" style="1"/>
    <col min="12257" max="12257" width="7.85546875" style="1" bestFit="1" customWidth="1"/>
    <col min="12258" max="12258" width="7.85546875" style="1" customWidth="1"/>
    <col min="12259" max="12259" width="19.85546875" style="1" bestFit="1" customWidth="1"/>
    <col min="12260" max="12260" width="30.5703125" style="1" bestFit="1" customWidth="1"/>
    <col min="12261" max="12261" width="12.85546875" style="1" customWidth="1"/>
    <col min="12262" max="12262" width="22" style="1" customWidth="1"/>
    <col min="12263" max="12263" width="57.85546875" style="1" customWidth="1"/>
    <col min="12264" max="12265" width="12.28515625" style="1" bestFit="1" customWidth="1"/>
    <col min="12266" max="12272" width="11.42578125" style="1" bestFit="1" customWidth="1"/>
    <col min="12273" max="12293" width="12.5703125" style="1" bestFit="1" customWidth="1"/>
    <col min="12294" max="12297" width="12.28515625" style="1" bestFit="1" customWidth="1"/>
    <col min="12298" max="12512" width="9.140625" style="1"/>
    <col min="12513" max="12513" width="7.85546875" style="1" bestFit="1" customWidth="1"/>
    <col min="12514" max="12514" width="7.85546875" style="1" customWidth="1"/>
    <col min="12515" max="12515" width="19.85546875" style="1" bestFit="1" customWidth="1"/>
    <col min="12516" max="12516" width="30.5703125" style="1" bestFit="1" customWidth="1"/>
    <col min="12517" max="12517" width="12.85546875" style="1" customWidth="1"/>
    <col min="12518" max="12518" width="22" style="1" customWidth="1"/>
    <col min="12519" max="12519" width="57.85546875" style="1" customWidth="1"/>
    <col min="12520" max="12521" width="12.28515625" style="1" bestFit="1" customWidth="1"/>
    <col min="12522" max="12528" width="11.42578125" style="1" bestFit="1" customWidth="1"/>
    <col min="12529" max="12549" width="12.5703125" style="1" bestFit="1" customWidth="1"/>
    <col min="12550" max="12553" width="12.28515625" style="1" bestFit="1" customWidth="1"/>
    <col min="12554" max="12768" width="9.140625" style="1"/>
    <col min="12769" max="12769" width="7.85546875" style="1" bestFit="1" customWidth="1"/>
    <col min="12770" max="12770" width="7.85546875" style="1" customWidth="1"/>
    <col min="12771" max="12771" width="19.85546875" style="1" bestFit="1" customWidth="1"/>
    <col min="12772" max="12772" width="30.5703125" style="1" bestFit="1" customWidth="1"/>
    <col min="12773" max="12773" width="12.85546875" style="1" customWidth="1"/>
    <col min="12774" max="12774" width="22" style="1" customWidth="1"/>
    <col min="12775" max="12775" width="57.85546875" style="1" customWidth="1"/>
    <col min="12776" max="12777" width="12.28515625" style="1" bestFit="1" customWidth="1"/>
    <col min="12778" max="12784" width="11.42578125" style="1" bestFit="1" customWidth="1"/>
    <col min="12785" max="12805" width="12.5703125" style="1" bestFit="1" customWidth="1"/>
    <col min="12806" max="12809" width="12.28515625" style="1" bestFit="1" customWidth="1"/>
    <col min="12810" max="13024" width="9.140625" style="1"/>
    <col min="13025" max="13025" width="7.85546875" style="1" bestFit="1" customWidth="1"/>
    <col min="13026" max="13026" width="7.85546875" style="1" customWidth="1"/>
    <col min="13027" max="13027" width="19.85546875" style="1" bestFit="1" customWidth="1"/>
    <col min="13028" max="13028" width="30.5703125" style="1" bestFit="1" customWidth="1"/>
    <col min="13029" max="13029" width="12.85546875" style="1" customWidth="1"/>
    <col min="13030" max="13030" width="22" style="1" customWidth="1"/>
    <col min="13031" max="13031" width="57.85546875" style="1" customWidth="1"/>
    <col min="13032" max="13033" width="12.28515625" style="1" bestFit="1" customWidth="1"/>
    <col min="13034" max="13040" width="11.42578125" style="1" bestFit="1" customWidth="1"/>
    <col min="13041" max="13061" width="12.5703125" style="1" bestFit="1" customWidth="1"/>
    <col min="13062" max="13065" width="12.28515625" style="1" bestFit="1" customWidth="1"/>
    <col min="13066" max="13280" width="9.140625" style="1"/>
    <col min="13281" max="13281" width="7.85546875" style="1" bestFit="1" customWidth="1"/>
    <col min="13282" max="13282" width="7.85546875" style="1" customWidth="1"/>
    <col min="13283" max="13283" width="19.85546875" style="1" bestFit="1" customWidth="1"/>
    <col min="13284" max="13284" width="30.5703125" style="1" bestFit="1" customWidth="1"/>
    <col min="13285" max="13285" width="12.85546875" style="1" customWidth="1"/>
    <col min="13286" max="13286" width="22" style="1" customWidth="1"/>
    <col min="13287" max="13287" width="57.85546875" style="1" customWidth="1"/>
    <col min="13288" max="13289" width="12.28515625" style="1" bestFit="1" customWidth="1"/>
    <col min="13290" max="13296" width="11.42578125" style="1" bestFit="1" customWidth="1"/>
    <col min="13297" max="13317" width="12.5703125" style="1" bestFit="1" customWidth="1"/>
    <col min="13318" max="13321" width="12.28515625" style="1" bestFit="1" customWidth="1"/>
    <col min="13322" max="13536" width="9.140625" style="1"/>
    <col min="13537" max="13537" width="7.85546875" style="1" bestFit="1" customWidth="1"/>
    <col min="13538" max="13538" width="7.85546875" style="1" customWidth="1"/>
    <col min="13539" max="13539" width="19.85546875" style="1" bestFit="1" customWidth="1"/>
    <col min="13540" max="13540" width="30.5703125" style="1" bestFit="1" customWidth="1"/>
    <col min="13541" max="13541" width="12.85546875" style="1" customWidth="1"/>
    <col min="13542" max="13542" width="22" style="1" customWidth="1"/>
    <col min="13543" max="13543" width="57.85546875" style="1" customWidth="1"/>
    <col min="13544" max="13545" width="12.28515625" style="1" bestFit="1" customWidth="1"/>
    <col min="13546" max="13552" width="11.42578125" style="1" bestFit="1" customWidth="1"/>
    <col min="13553" max="13573" width="12.5703125" style="1" bestFit="1" customWidth="1"/>
    <col min="13574" max="13577" width="12.28515625" style="1" bestFit="1" customWidth="1"/>
    <col min="13578" max="13792" width="9.140625" style="1"/>
    <col min="13793" max="13793" width="7.85546875" style="1" bestFit="1" customWidth="1"/>
    <col min="13794" max="13794" width="7.85546875" style="1" customWidth="1"/>
    <col min="13795" max="13795" width="19.85546875" style="1" bestFit="1" customWidth="1"/>
    <col min="13796" max="13796" width="30.5703125" style="1" bestFit="1" customWidth="1"/>
    <col min="13797" max="13797" width="12.85546875" style="1" customWidth="1"/>
    <col min="13798" max="13798" width="22" style="1" customWidth="1"/>
    <col min="13799" max="13799" width="57.85546875" style="1" customWidth="1"/>
    <col min="13800" max="13801" width="12.28515625" style="1" bestFit="1" customWidth="1"/>
    <col min="13802" max="13808" width="11.42578125" style="1" bestFit="1" customWidth="1"/>
    <col min="13809" max="13829" width="12.5703125" style="1" bestFit="1" customWidth="1"/>
    <col min="13830" max="13833" width="12.28515625" style="1" bestFit="1" customWidth="1"/>
    <col min="13834" max="14048" width="9.140625" style="1"/>
    <col min="14049" max="14049" width="7.85546875" style="1" bestFit="1" customWidth="1"/>
    <col min="14050" max="14050" width="7.85546875" style="1" customWidth="1"/>
    <col min="14051" max="14051" width="19.85546875" style="1" bestFit="1" customWidth="1"/>
    <col min="14052" max="14052" width="30.5703125" style="1" bestFit="1" customWidth="1"/>
    <col min="14053" max="14053" width="12.85546875" style="1" customWidth="1"/>
    <col min="14054" max="14054" width="22" style="1" customWidth="1"/>
    <col min="14055" max="14055" width="57.85546875" style="1" customWidth="1"/>
    <col min="14056" max="14057" width="12.28515625" style="1" bestFit="1" customWidth="1"/>
    <col min="14058" max="14064" width="11.42578125" style="1" bestFit="1" customWidth="1"/>
    <col min="14065" max="14085" width="12.5703125" style="1" bestFit="1" customWidth="1"/>
    <col min="14086" max="14089" width="12.28515625" style="1" bestFit="1" customWidth="1"/>
    <col min="14090" max="14304" width="9.140625" style="1"/>
    <col min="14305" max="14305" width="7.85546875" style="1" bestFit="1" customWidth="1"/>
    <col min="14306" max="14306" width="7.85546875" style="1" customWidth="1"/>
    <col min="14307" max="14307" width="19.85546875" style="1" bestFit="1" customWidth="1"/>
    <col min="14308" max="14308" width="30.5703125" style="1" bestFit="1" customWidth="1"/>
    <col min="14309" max="14309" width="12.85546875" style="1" customWidth="1"/>
    <col min="14310" max="14310" width="22" style="1" customWidth="1"/>
    <col min="14311" max="14311" width="57.85546875" style="1" customWidth="1"/>
    <col min="14312" max="14313" width="12.28515625" style="1" bestFit="1" customWidth="1"/>
    <col min="14314" max="14320" width="11.42578125" style="1" bestFit="1" customWidth="1"/>
    <col min="14321" max="14341" width="12.5703125" style="1" bestFit="1" customWidth="1"/>
    <col min="14342" max="14345" width="12.28515625" style="1" bestFit="1" customWidth="1"/>
    <col min="14346" max="14560" width="9.140625" style="1"/>
    <col min="14561" max="14561" width="7.85546875" style="1" bestFit="1" customWidth="1"/>
    <col min="14562" max="14562" width="7.85546875" style="1" customWidth="1"/>
    <col min="14563" max="14563" width="19.85546875" style="1" bestFit="1" customWidth="1"/>
    <col min="14564" max="14564" width="30.5703125" style="1" bestFit="1" customWidth="1"/>
    <col min="14565" max="14565" width="12.85546875" style="1" customWidth="1"/>
    <col min="14566" max="14566" width="22" style="1" customWidth="1"/>
    <col min="14567" max="14567" width="57.85546875" style="1" customWidth="1"/>
    <col min="14568" max="14569" width="12.28515625" style="1" bestFit="1" customWidth="1"/>
    <col min="14570" max="14576" width="11.42578125" style="1" bestFit="1" customWidth="1"/>
    <col min="14577" max="14597" width="12.5703125" style="1" bestFit="1" customWidth="1"/>
    <col min="14598" max="14601" width="12.28515625" style="1" bestFit="1" customWidth="1"/>
    <col min="14602" max="14816" width="9.140625" style="1"/>
    <col min="14817" max="14817" width="7.85546875" style="1" bestFit="1" customWidth="1"/>
    <col min="14818" max="14818" width="7.85546875" style="1" customWidth="1"/>
    <col min="14819" max="14819" width="19.85546875" style="1" bestFit="1" customWidth="1"/>
    <col min="14820" max="14820" width="30.5703125" style="1" bestFit="1" customWidth="1"/>
    <col min="14821" max="14821" width="12.85546875" style="1" customWidth="1"/>
    <col min="14822" max="14822" width="22" style="1" customWidth="1"/>
    <col min="14823" max="14823" width="57.85546875" style="1" customWidth="1"/>
    <col min="14824" max="14825" width="12.28515625" style="1" bestFit="1" customWidth="1"/>
    <col min="14826" max="14832" width="11.42578125" style="1" bestFit="1" customWidth="1"/>
    <col min="14833" max="14853" width="12.5703125" style="1" bestFit="1" customWidth="1"/>
    <col min="14854" max="14857" width="12.28515625" style="1" bestFit="1" customWidth="1"/>
    <col min="14858" max="15072" width="9.140625" style="1"/>
    <col min="15073" max="15073" width="7.85546875" style="1" bestFit="1" customWidth="1"/>
    <col min="15074" max="15074" width="7.85546875" style="1" customWidth="1"/>
    <col min="15075" max="15075" width="19.85546875" style="1" bestFit="1" customWidth="1"/>
    <col min="15076" max="15076" width="30.5703125" style="1" bestFit="1" customWidth="1"/>
    <col min="15077" max="15077" width="12.85546875" style="1" customWidth="1"/>
    <col min="15078" max="15078" width="22" style="1" customWidth="1"/>
    <col min="15079" max="15079" width="57.85546875" style="1" customWidth="1"/>
    <col min="15080" max="15081" width="12.28515625" style="1" bestFit="1" customWidth="1"/>
    <col min="15082" max="15088" width="11.42578125" style="1" bestFit="1" customWidth="1"/>
    <col min="15089" max="15109" width="12.5703125" style="1" bestFit="1" customWidth="1"/>
    <col min="15110" max="15113" width="12.28515625" style="1" bestFit="1" customWidth="1"/>
    <col min="15114" max="15328" width="9.140625" style="1"/>
    <col min="15329" max="15329" width="7.85546875" style="1" bestFit="1" customWidth="1"/>
    <col min="15330" max="15330" width="7.85546875" style="1" customWidth="1"/>
    <col min="15331" max="15331" width="19.85546875" style="1" bestFit="1" customWidth="1"/>
    <col min="15332" max="15332" width="30.5703125" style="1" bestFit="1" customWidth="1"/>
    <col min="15333" max="15333" width="12.85546875" style="1" customWidth="1"/>
    <col min="15334" max="15334" width="22" style="1" customWidth="1"/>
    <col min="15335" max="15335" width="57.85546875" style="1" customWidth="1"/>
    <col min="15336" max="15337" width="12.28515625" style="1" bestFit="1" customWidth="1"/>
    <col min="15338" max="15344" width="11.42578125" style="1" bestFit="1" customWidth="1"/>
    <col min="15345" max="15365" width="12.5703125" style="1" bestFit="1" customWidth="1"/>
    <col min="15366" max="15369" width="12.28515625" style="1" bestFit="1" customWidth="1"/>
    <col min="15370" max="15584" width="9.140625" style="1"/>
    <col min="15585" max="15585" width="7.85546875" style="1" bestFit="1" customWidth="1"/>
    <col min="15586" max="15586" width="7.85546875" style="1" customWidth="1"/>
    <col min="15587" max="15587" width="19.85546875" style="1" bestFit="1" customWidth="1"/>
    <col min="15588" max="15588" width="30.5703125" style="1" bestFit="1" customWidth="1"/>
    <col min="15589" max="15589" width="12.85546875" style="1" customWidth="1"/>
    <col min="15590" max="15590" width="22" style="1" customWidth="1"/>
    <col min="15591" max="15591" width="57.85546875" style="1" customWidth="1"/>
    <col min="15592" max="15593" width="12.28515625" style="1" bestFit="1" customWidth="1"/>
    <col min="15594" max="15600" width="11.42578125" style="1" bestFit="1" customWidth="1"/>
    <col min="15601" max="15621" width="12.5703125" style="1" bestFit="1" customWidth="1"/>
    <col min="15622" max="15625" width="12.28515625" style="1" bestFit="1" customWidth="1"/>
    <col min="15626" max="15840" width="9.140625" style="1"/>
    <col min="15841" max="15841" width="7.85546875" style="1" bestFit="1" customWidth="1"/>
    <col min="15842" max="15842" width="7.85546875" style="1" customWidth="1"/>
    <col min="15843" max="15843" width="19.85546875" style="1" bestFit="1" customWidth="1"/>
    <col min="15844" max="15844" width="30.5703125" style="1" bestFit="1" customWidth="1"/>
    <col min="15845" max="15845" width="12.85546875" style="1" customWidth="1"/>
    <col min="15846" max="15846" width="22" style="1" customWidth="1"/>
    <col min="15847" max="15847" width="57.85546875" style="1" customWidth="1"/>
    <col min="15848" max="15849" width="12.28515625" style="1" bestFit="1" customWidth="1"/>
    <col min="15850" max="15856" width="11.42578125" style="1" bestFit="1" customWidth="1"/>
    <col min="15857" max="15877" width="12.5703125" style="1" bestFit="1" customWidth="1"/>
    <col min="15878" max="15881" width="12.28515625" style="1" bestFit="1" customWidth="1"/>
    <col min="15882" max="16096" width="9.140625" style="1"/>
    <col min="16097" max="16097" width="7.85546875" style="1" bestFit="1" customWidth="1"/>
    <col min="16098" max="16098" width="7.85546875" style="1" customWidth="1"/>
    <col min="16099" max="16099" width="19.85546875" style="1" bestFit="1" customWidth="1"/>
    <col min="16100" max="16100" width="30.5703125" style="1" bestFit="1" customWidth="1"/>
    <col min="16101" max="16101" width="12.85546875" style="1" customWidth="1"/>
    <col min="16102" max="16102" width="22" style="1" customWidth="1"/>
    <col min="16103" max="16103" width="57.85546875" style="1" customWidth="1"/>
    <col min="16104" max="16105" width="12.28515625" style="1" bestFit="1" customWidth="1"/>
    <col min="16106" max="16112" width="11.42578125" style="1" bestFit="1" customWidth="1"/>
    <col min="16113" max="16133" width="12.5703125" style="1" bestFit="1" customWidth="1"/>
    <col min="16134" max="16137" width="12.28515625" style="1" bestFit="1" customWidth="1"/>
    <col min="16138" max="16384" width="9.140625" style="1"/>
  </cols>
  <sheetData>
    <row r="1" spans="1:10" x14ac:dyDescent="0.2">
      <c r="E1" s="2" t="s">
        <v>378</v>
      </c>
      <c r="H1" s="3">
        <f>H2</f>
        <v>43264</v>
      </c>
      <c r="I1" s="3">
        <f>I2</f>
        <v>43266</v>
      </c>
      <c r="J1" s="3">
        <f>J2</f>
        <v>43269</v>
      </c>
    </row>
    <row r="2" spans="1:10" x14ac:dyDescent="0.2">
      <c r="A2" s="4" t="s">
        <v>0</v>
      </c>
      <c r="B2" s="4" t="s">
        <v>1</v>
      </c>
      <c r="C2" s="4" t="s">
        <v>2</v>
      </c>
      <c r="D2" s="4" t="s">
        <v>3</v>
      </c>
      <c r="E2" s="5" t="s">
        <v>4</v>
      </c>
      <c r="F2" s="6" t="s">
        <v>5</v>
      </c>
      <c r="G2" s="4" t="s">
        <v>6</v>
      </c>
      <c r="H2" s="7">
        <f>'[6]FUND CLOSURE'!P2</f>
        <v>43264</v>
      </c>
      <c r="I2" s="7">
        <f>'[6]FUND CLOSURE'!R2</f>
        <v>43266</v>
      </c>
      <c r="J2" s="7">
        <f>'[6]FUND CLOSURE'!U2</f>
        <v>43269</v>
      </c>
    </row>
    <row r="3" spans="1:10" ht="15" x14ac:dyDescent="0.25">
      <c r="A3" s="36" t="s">
        <v>7</v>
      </c>
      <c r="B3" s="8"/>
      <c r="C3" s="37" t="s">
        <v>8</v>
      </c>
      <c r="D3" s="2" t="s">
        <v>9</v>
      </c>
      <c r="E3" s="2" t="s">
        <v>10</v>
      </c>
      <c r="F3" s="37" t="s">
        <v>11</v>
      </c>
      <c r="G3" s="37" t="s">
        <v>12</v>
      </c>
      <c r="H3" s="59"/>
      <c r="I3" s="59"/>
      <c r="J3" s="59"/>
    </row>
    <row r="4" spans="1:10" ht="15" x14ac:dyDescent="0.25">
      <c r="A4" s="36" t="s">
        <v>13</v>
      </c>
      <c r="B4" s="8"/>
      <c r="C4" s="37" t="s">
        <v>14</v>
      </c>
      <c r="D4" s="2" t="s">
        <v>9</v>
      </c>
      <c r="E4" s="2" t="s">
        <v>10</v>
      </c>
      <c r="F4" s="37" t="s">
        <v>15</v>
      </c>
      <c r="G4" s="37" t="s">
        <v>16</v>
      </c>
      <c r="H4" s="59"/>
      <c r="I4" s="59"/>
      <c r="J4" s="59"/>
    </row>
    <row r="5" spans="1:10" ht="15" x14ac:dyDescent="0.25">
      <c r="A5" s="36" t="s">
        <v>17</v>
      </c>
      <c r="B5" s="8"/>
      <c r="C5" s="37" t="s">
        <v>18</v>
      </c>
      <c r="D5" s="2" t="s">
        <v>19</v>
      </c>
      <c r="E5" s="2" t="s">
        <v>10</v>
      </c>
      <c r="F5" s="37" t="s">
        <v>15</v>
      </c>
      <c r="G5" s="37" t="s">
        <v>20</v>
      </c>
      <c r="H5" s="59"/>
      <c r="I5" s="59"/>
      <c r="J5" s="59"/>
    </row>
    <row r="6" spans="1:10" ht="15" x14ac:dyDescent="0.25">
      <c r="A6" s="36" t="s">
        <v>21</v>
      </c>
      <c r="B6" s="8"/>
      <c r="C6" s="37" t="s">
        <v>22</v>
      </c>
      <c r="D6" s="2" t="s">
        <v>19</v>
      </c>
      <c r="E6" s="2" t="s">
        <v>10</v>
      </c>
      <c r="F6" s="37" t="s">
        <v>15</v>
      </c>
      <c r="G6" s="37" t="s">
        <v>23</v>
      </c>
      <c r="H6" s="59"/>
      <c r="I6" s="59"/>
      <c r="J6" s="59"/>
    </row>
    <row r="7" spans="1:10" ht="15" x14ac:dyDescent="0.25">
      <c r="A7" s="36" t="s">
        <v>24</v>
      </c>
      <c r="B7" s="8"/>
      <c r="C7" s="37" t="s">
        <v>25</v>
      </c>
      <c r="D7" s="2" t="s">
        <v>19</v>
      </c>
      <c r="E7" s="2" t="s">
        <v>10</v>
      </c>
      <c r="F7" s="37" t="s">
        <v>15</v>
      </c>
      <c r="G7" s="37" t="s">
        <v>26</v>
      </c>
      <c r="H7" s="59"/>
      <c r="I7" s="59"/>
      <c r="J7" s="59"/>
    </row>
    <row r="8" spans="1:10" ht="15" x14ac:dyDescent="0.25">
      <c r="A8" s="36" t="s">
        <v>27</v>
      </c>
      <c r="B8" s="8"/>
      <c r="C8" s="37" t="s">
        <v>28</v>
      </c>
      <c r="D8" s="2" t="s">
        <v>19</v>
      </c>
      <c r="E8" s="2" t="s">
        <v>10</v>
      </c>
      <c r="F8" s="37" t="s">
        <v>29</v>
      </c>
      <c r="G8" s="37" t="s">
        <v>30</v>
      </c>
      <c r="H8" s="59"/>
      <c r="I8" s="59"/>
      <c r="J8" s="59"/>
    </row>
    <row r="9" spans="1:10" ht="15" x14ac:dyDescent="0.25">
      <c r="A9" s="36" t="s">
        <v>31</v>
      </c>
      <c r="B9" s="8"/>
      <c r="C9" s="37" t="s">
        <v>32</v>
      </c>
      <c r="D9" s="2" t="s">
        <v>19</v>
      </c>
      <c r="E9" s="2" t="s">
        <v>10</v>
      </c>
      <c r="F9" s="37" t="s">
        <v>29</v>
      </c>
      <c r="G9" s="37" t="s">
        <v>33</v>
      </c>
      <c r="H9" s="59"/>
      <c r="I9" s="59"/>
      <c r="J9" s="59"/>
    </row>
    <row r="10" spans="1:10" ht="15" x14ac:dyDescent="0.25">
      <c r="A10" s="36" t="s">
        <v>34</v>
      </c>
      <c r="B10" s="8"/>
      <c r="C10" s="37" t="s">
        <v>379</v>
      </c>
      <c r="D10" s="2" t="s">
        <v>19</v>
      </c>
      <c r="E10" s="2" t="s">
        <v>10</v>
      </c>
      <c r="F10" s="37" t="s">
        <v>35</v>
      </c>
      <c r="G10" s="37" t="s">
        <v>36</v>
      </c>
      <c r="H10" s="59"/>
      <c r="I10" s="59"/>
      <c r="J10" s="59"/>
    </row>
    <row r="11" spans="1:10" ht="15" x14ac:dyDescent="0.25">
      <c r="A11" s="36" t="s">
        <v>37</v>
      </c>
      <c r="B11" s="8"/>
      <c r="C11" s="37" t="s">
        <v>38</v>
      </c>
      <c r="D11" s="2" t="s">
        <v>19</v>
      </c>
      <c r="E11" s="2" t="s">
        <v>10</v>
      </c>
      <c r="F11" s="37" t="s">
        <v>35</v>
      </c>
      <c r="G11" s="37" t="s">
        <v>39</v>
      </c>
      <c r="H11" s="59"/>
      <c r="I11" s="59"/>
      <c r="J11" s="59"/>
    </row>
    <row r="12" spans="1:10" ht="15" x14ac:dyDescent="0.25">
      <c r="A12" s="36" t="s">
        <v>40</v>
      </c>
      <c r="B12" s="8"/>
      <c r="C12" s="37" t="s">
        <v>41</v>
      </c>
      <c r="D12" s="2" t="s">
        <v>19</v>
      </c>
      <c r="E12" s="2" t="s">
        <v>10</v>
      </c>
      <c r="F12" s="37" t="s">
        <v>35</v>
      </c>
      <c r="G12" s="37" t="s">
        <v>42</v>
      </c>
      <c r="H12" s="59"/>
      <c r="I12" s="59"/>
      <c r="J12" s="59"/>
    </row>
    <row r="13" spans="1:10" ht="15" x14ac:dyDescent="0.25">
      <c r="A13" s="36" t="s">
        <v>43</v>
      </c>
      <c r="B13" s="8"/>
      <c r="C13" s="37" t="s">
        <v>44</v>
      </c>
      <c r="D13" s="2" t="s">
        <v>9</v>
      </c>
      <c r="E13" s="2" t="s">
        <v>10</v>
      </c>
      <c r="F13" s="37" t="s">
        <v>35</v>
      </c>
      <c r="G13" s="37" t="s">
        <v>45</v>
      </c>
      <c r="H13" s="59"/>
      <c r="I13" s="59"/>
      <c r="J13" s="59"/>
    </row>
    <row r="14" spans="1:10" ht="15" x14ac:dyDescent="0.25">
      <c r="A14" s="36" t="s">
        <v>46</v>
      </c>
      <c r="B14" s="8"/>
      <c r="C14" s="37" t="s">
        <v>380</v>
      </c>
      <c r="D14" s="2" t="s">
        <v>9</v>
      </c>
      <c r="E14" s="2" t="s">
        <v>10</v>
      </c>
      <c r="F14" s="37" t="s">
        <v>35</v>
      </c>
      <c r="G14" s="37" t="s">
        <v>47</v>
      </c>
      <c r="H14" s="59"/>
      <c r="I14" s="59"/>
      <c r="J14" s="59"/>
    </row>
    <row r="15" spans="1:10" ht="15" x14ac:dyDescent="0.25">
      <c r="A15" s="36" t="s">
        <v>48</v>
      </c>
      <c r="B15" s="8"/>
      <c r="C15" s="37" t="s">
        <v>381</v>
      </c>
      <c r="D15" s="2" t="s">
        <v>9</v>
      </c>
      <c r="E15" s="2" t="s">
        <v>10</v>
      </c>
      <c r="F15" s="37" t="s">
        <v>29</v>
      </c>
      <c r="G15" s="37" t="s">
        <v>49</v>
      </c>
      <c r="H15" s="59"/>
      <c r="I15" s="59"/>
      <c r="J15" s="59"/>
    </row>
    <row r="16" spans="1:10" ht="15" x14ac:dyDescent="0.25">
      <c r="A16" s="36" t="s">
        <v>50</v>
      </c>
      <c r="B16" s="8"/>
      <c r="C16" s="37" t="s">
        <v>51</v>
      </c>
      <c r="D16" s="2" t="s">
        <v>9</v>
      </c>
      <c r="E16" s="2" t="s">
        <v>10</v>
      </c>
      <c r="F16" s="37" t="s">
        <v>15</v>
      </c>
      <c r="G16" s="37" t="s">
        <v>52</v>
      </c>
      <c r="H16" s="59"/>
      <c r="I16" s="59"/>
      <c r="J16" s="59"/>
    </row>
    <row r="17" spans="1:10" ht="15" x14ac:dyDescent="0.25">
      <c r="A17" s="36" t="s">
        <v>53</v>
      </c>
      <c r="B17" s="8"/>
      <c r="C17" s="37" t="s">
        <v>382</v>
      </c>
      <c r="D17" s="2" t="s">
        <v>9</v>
      </c>
      <c r="E17" s="2" t="s">
        <v>10</v>
      </c>
      <c r="F17" s="37" t="s">
        <v>29</v>
      </c>
      <c r="G17" s="37" t="s">
        <v>54</v>
      </c>
      <c r="H17" s="59"/>
      <c r="I17" s="59"/>
      <c r="J17" s="59"/>
    </row>
    <row r="18" spans="1:10" ht="15" x14ac:dyDescent="0.25">
      <c r="A18" s="36" t="s">
        <v>55</v>
      </c>
      <c r="B18" s="8"/>
      <c r="C18" s="37" t="s">
        <v>56</v>
      </c>
      <c r="D18" s="2" t="s">
        <v>19</v>
      </c>
      <c r="E18" s="2" t="s">
        <v>10</v>
      </c>
      <c r="F18" s="37" t="s">
        <v>29</v>
      </c>
      <c r="G18" s="37" t="s">
        <v>57</v>
      </c>
      <c r="H18" s="59"/>
      <c r="I18" s="59"/>
      <c r="J18" s="59"/>
    </row>
    <row r="19" spans="1:10" ht="15" x14ac:dyDescent="0.25">
      <c r="A19" s="36" t="s">
        <v>58</v>
      </c>
      <c r="B19" s="8"/>
      <c r="C19" s="37" t="s">
        <v>383</v>
      </c>
      <c r="D19" s="2" t="s">
        <v>19</v>
      </c>
      <c r="E19" s="2" t="s">
        <v>10</v>
      </c>
      <c r="F19" s="37" t="s">
        <v>29</v>
      </c>
      <c r="G19" s="37" t="s">
        <v>59</v>
      </c>
      <c r="H19" s="59"/>
      <c r="I19" s="59"/>
      <c r="J19" s="59"/>
    </row>
    <row r="20" spans="1:10" ht="15" x14ac:dyDescent="0.25">
      <c r="A20" s="36" t="s">
        <v>60</v>
      </c>
      <c r="B20" s="8"/>
      <c r="C20" s="37" t="s">
        <v>61</v>
      </c>
      <c r="D20" s="2" t="s">
        <v>19</v>
      </c>
      <c r="E20" s="2" t="s">
        <v>10</v>
      </c>
      <c r="F20" s="37" t="s">
        <v>15</v>
      </c>
      <c r="G20" s="37" t="s">
        <v>62</v>
      </c>
      <c r="H20" s="59"/>
      <c r="I20" s="59"/>
      <c r="J20" s="59"/>
    </row>
    <row r="21" spans="1:10" ht="15" x14ac:dyDescent="0.25">
      <c r="A21" s="36" t="s">
        <v>63</v>
      </c>
      <c r="B21" s="8"/>
      <c r="C21" s="37" t="s">
        <v>64</v>
      </c>
      <c r="D21" s="2" t="s">
        <v>19</v>
      </c>
      <c r="E21" s="2" t="s">
        <v>10</v>
      </c>
      <c r="F21" s="37" t="s">
        <v>15</v>
      </c>
      <c r="G21" s="37" t="s">
        <v>65</v>
      </c>
      <c r="H21" s="59"/>
      <c r="I21" s="59"/>
      <c r="J21" s="59"/>
    </row>
    <row r="22" spans="1:10" ht="15" x14ac:dyDescent="0.25">
      <c r="A22" s="36" t="s">
        <v>66</v>
      </c>
      <c r="B22" s="8"/>
      <c r="C22" s="37" t="s">
        <v>67</v>
      </c>
      <c r="D22" s="2" t="s">
        <v>9</v>
      </c>
      <c r="E22" s="2" t="s">
        <v>10</v>
      </c>
      <c r="F22" s="37" t="s">
        <v>35</v>
      </c>
      <c r="G22" s="37" t="s">
        <v>68</v>
      </c>
      <c r="H22" s="59"/>
      <c r="I22" s="59"/>
      <c r="J22" s="59"/>
    </row>
    <row r="23" spans="1:10" ht="26.25" x14ac:dyDescent="0.25">
      <c r="A23" s="36" t="s">
        <v>69</v>
      </c>
      <c r="B23" s="8"/>
      <c r="C23" s="37" t="s">
        <v>70</v>
      </c>
      <c r="D23" s="2" t="s">
        <v>19</v>
      </c>
      <c r="E23" s="2" t="s">
        <v>10</v>
      </c>
      <c r="F23" s="37" t="s">
        <v>71</v>
      </c>
      <c r="G23" s="37" t="s">
        <v>72</v>
      </c>
      <c r="H23" s="59"/>
      <c r="I23" s="59"/>
      <c r="J23" s="59"/>
    </row>
    <row r="24" spans="1:10" ht="15" x14ac:dyDescent="0.25">
      <c r="A24" s="36" t="s">
        <v>73</v>
      </c>
      <c r="B24" s="8"/>
      <c r="C24" s="37" t="s">
        <v>384</v>
      </c>
      <c r="D24" s="2" t="s">
        <v>9</v>
      </c>
      <c r="E24" s="2" t="s">
        <v>10</v>
      </c>
      <c r="F24" s="37" t="s">
        <v>35</v>
      </c>
      <c r="G24" s="37" t="s">
        <v>74</v>
      </c>
      <c r="H24" s="59"/>
      <c r="I24" s="59"/>
      <c r="J24" s="59"/>
    </row>
    <row r="25" spans="1:10" ht="15" x14ac:dyDescent="0.25">
      <c r="A25" s="36" t="s">
        <v>75</v>
      </c>
      <c r="B25" s="8"/>
      <c r="C25" s="37" t="s">
        <v>76</v>
      </c>
      <c r="D25" s="2" t="s">
        <v>9</v>
      </c>
      <c r="E25" s="2" t="s">
        <v>10</v>
      </c>
      <c r="F25" s="37" t="s">
        <v>15</v>
      </c>
      <c r="G25" s="37" t="s">
        <v>77</v>
      </c>
      <c r="H25" s="59"/>
      <c r="I25" s="59"/>
      <c r="J25" s="59"/>
    </row>
    <row r="26" spans="1:10" ht="15" x14ac:dyDescent="0.25">
      <c r="A26" s="36" t="s">
        <v>78</v>
      </c>
      <c r="B26" s="8"/>
      <c r="C26" s="37" t="s">
        <v>79</v>
      </c>
      <c r="D26" s="2" t="s">
        <v>19</v>
      </c>
      <c r="E26" s="2" t="s">
        <v>10</v>
      </c>
      <c r="F26" s="37" t="s">
        <v>35</v>
      </c>
      <c r="G26" s="37" t="s">
        <v>80</v>
      </c>
      <c r="H26" s="59"/>
      <c r="I26" s="59"/>
      <c r="J26" s="59"/>
    </row>
    <row r="27" spans="1:10" ht="15" x14ac:dyDescent="0.25">
      <c r="A27" s="36" t="s">
        <v>81</v>
      </c>
      <c r="B27" s="8"/>
      <c r="C27" s="37" t="s">
        <v>82</v>
      </c>
      <c r="D27" s="2" t="s">
        <v>19</v>
      </c>
      <c r="E27" s="2" t="s">
        <v>10</v>
      </c>
      <c r="F27" s="37" t="s">
        <v>29</v>
      </c>
      <c r="G27" s="37" t="s">
        <v>83</v>
      </c>
      <c r="H27" s="59"/>
      <c r="I27" s="59"/>
      <c r="J27" s="59"/>
    </row>
    <row r="28" spans="1:10" ht="15" x14ac:dyDescent="0.25">
      <c r="A28" s="36" t="s">
        <v>84</v>
      </c>
      <c r="B28" s="8"/>
      <c r="C28" s="37" t="s">
        <v>85</v>
      </c>
      <c r="D28" s="2" t="s">
        <v>19</v>
      </c>
      <c r="E28" s="2" t="s">
        <v>10</v>
      </c>
      <c r="F28" s="37" t="s">
        <v>15</v>
      </c>
      <c r="G28" s="37" t="s">
        <v>86</v>
      </c>
      <c r="H28" s="59"/>
      <c r="I28" s="59"/>
      <c r="J28" s="59"/>
    </row>
    <row r="29" spans="1:10" ht="15" x14ac:dyDescent="0.25">
      <c r="A29" s="36" t="s">
        <v>87</v>
      </c>
      <c r="B29" s="8"/>
      <c r="C29" s="37" t="s">
        <v>385</v>
      </c>
      <c r="D29" s="2" t="s">
        <v>19</v>
      </c>
      <c r="E29" s="2" t="s">
        <v>10</v>
      </c>
      <c r="F29" s="37" t="s">
        <v>35</v>
      </c>
      <c r="G29" s="37" t="s">
        <v>88</v>
      </c>
      <c r="H29" s="59"/>
      <c r="I29" s="59"/>
      <c r="J29" s="59"/>
    </row>
    <row r="30" spans="1:10" ht="15" x14ac:dyDescent="0.25">
      <c r="A30" s="36" t="s">
        <v>89</v>
      </c>
      <c r="B30" s="8"/>
      <c r="C30" s="37" t="s">
        <v>90</v>
      </c>
      <c r="D30" s="2" t="s">
        <v>9</v>
      </c>
      <c r="E30" s="2" t="s">
        <v>10</v>
      </c>
      <c r="F30" s="37" t="s">
        <v>15</v>
      </c>
      <c r="G30" s="37" t="s">
        <v>91</v>
      </c>
      <c r="H30" s="59"/>
      <c r="I30" s="59"/>
      <c r="J30" s="59"/>
    </row>
    <row r="31" spans="1:10" ht="15" x14ac:dyDescent="0.25">
      <c r="A31" s="36" t="s">
        <v>92</v>
      </c>
      <c r="B31" s="8"/>
      <c r="C31" s="37" t="s">
        <v>93</v>
      </c>
      <c r="D31" s="2" t="s">
        <v>9</v>
      </c>
      <c r="E31" s="2" t="s">
        <v>10</v>
      </c>
      <c r="F31" s="37" t="s">
        <v>35</v>
      </c>
      <c r="G31" s="37" t="s">
        <v>305</v>
      </c>
      <c r="H31" s="59"/>
      <c r="I31" s="59"/>
      <c r="J31" s="59"/>
    </row>
    <row r="32" spans="1:10" ht="15" x14ac:dyDescent="0.25">
      <c r="A32" s="36" t="s">
        <v>94</v>
      </c>
      <c r="B32" s="8"/>
      <c r="C32" s="37" t="s">
        <v>95</v>
      </c>
      <c r="D32" s="2" t="s">
        <v>9</v>
      </c>
      <c r="E32" s="2" t="s">
        <v>10</v>
      </c>
      <c r="F32" s="37" t="s">
        <v>35</v>
      </c>
      <c r="G32" s="37" t="s">
        <v>96</v>
      </c>
      <c r="H32" s="59"/>
      <c r="I32" s="59"/>
      <c r="J32" s="59"/>
    </row>
    <row r="33" spans="1:10" ht="26.25" x14ac:dyDescent="0.25">
      <c r="A33" s="36" t="s">
        <v>97</v>
      </c>
      <c r="B33" s="8"/>
      <c r="C33" s="37" t="s">
        <v>386</v>
      </c>
      <c r="D33" s="2" t="s">
        <v>19</v>
      </c>
      <c r="E33" s="2" t="s">
        <v>10</v>
      </c>
      <c r="F33" s="37" t="s">
        <v>15</v>
      </c>
      <c r="G33" s="37" t="s">
        <v>98</v>
      </c>
      <c r="H33" s="59"/>
      <c r="I33" s="59"/>
      <c r="J33" s="59"/>
    </row>
    <row r="34" spans="1:10" ht="15" x14ac:dyDescent="0.25">
      <c r="A34" s="36" t="s">
        <v>99</v>
      </c>
      <c r="B34" s="8"/>
      <c r="C34" s="37" t="s">
        <v>100</v>
      </c>
      <c r="D34" s="2" t="s">
        <v>9</v>
      </c>
      <c r="E34" s="2" t="s">
        <v>10</v>
      </c>
      <c r="F34" s="37" t="s">
        <v>15</v>
      </c>
      <c r="G34" s="37" t="s">
        <v>101</v>
      </c>
      <c r="H34" s="59"/>
      <c r="I34" s="59"/>
      <c r="J34" s="59"/>
    </row>
    <row r="35" spans="1:10" ht="15" x14ac:dyDescent="0.25">
      <c r="A35" s="36" t="s">
        <v>102</v>
      </c>
      <c r="B35" s="8"/>
      <c r="C35" s="37" t="s">
        <v>103</v>
      </c>
      <c r="D35" s="2" t="s">
        <v>9</v>
      </c>
      <c r="E35" s="2" t="s">
        <v>10</v>
      </c>
      <c r="F35" s="37" t="s">
        <v>15</v>
      </c>
      <c r="G35" s="37" t="s">
        <v>104</v>
      </c>
      <c r="H35" s="59"/>
      <c r="I35" s="59"/>
      <c r="J35" s="59"/>
    </row>
    <row r="36" spans="1:10" ht="15" x14ac:dyDescent="0.25">
      <c r="A36" s="36" t="s">
        <v>105</v>
      </c>
      <c r="B36" s="8"/>
      <c r="C36" s="37" t="s">
        <v>387</v>
      </c>
      <c r="D36" s="2" t="s">
        <v>9</v>
      </c>
      <c r="E36" s="2" t="s">
        <v>10</v>
      </c>
      <c r="F36" s="37" t="s">
        <v>15</v>
      </c>
      <c r="G36" s="37" t="s">
        <v>106</v>
      </c>
      <c r="H36" s="59"/>
      <c r="I36" s="59"/>
      <c r="J36" s="59"/>
    </row>
    <row r="37" spans="1:10" ht="15" x14ac:dyDescent="0.25">
      <c r="A37" s="36" t="s">
        <v>107</v>
      </c>
      <c r="B37" s="8"/>
      <c r="C37" s="37" t="s">
        <v>108</v>
      </c>
      <c r="D37" s="2" t="s">
        <v>9</v>
      </c>
      <c r="E37" s="2" t="s">
        <v>10</v>
      </c>
      <c r="F37" s="37" t="s">
        <v>15</v>
      </c>
      <c r="G37" s="37" t="s">
        <v>109</v>
      </c>
      <c r="H37" s="59"/>
      <c r="I37" s="59"/>
      <c r="J37" s="59"/>
    </row>
    <row r="38" spans="1:10" ht="15" x14ac:dyDescent="0.25">
      <c r="A38" s="36" t="s">
        <v>110</v>
      </c>
      <c r="B38" s="8"/>
      <c r="C38" s="37" t="s">
        <v>111</v>
      </c>
      <c r="D38" s="2" t="s">
        <v>9</v>
      </c>
      <c r="E38" s="2" t="s">
        <v>10</v>
      </c>
      <c r="F38" s="37" t="s">
        <v>15</v>
      </c>
      <c r="G38" s="37" t="s">
        <v>112</v>
      </c>
      <c r="H38" s="59"/>
      <c r="I38" s="59"/>
      <c r="J38" s="59"/>
    </row>
    <row r="39" spans="1:10" ht="15" x14ac:dyDescent="0.25">
      <c r="A39" s="36" t="s">
        <v>113</v>
      </c>
      <c r="B39" s="8"/>
      <c r="C39" s="37" t="s">
        <v>114</v>
      </c>
      <c r="D39" s="2" t="s">
        <v>9</v>
      </c>
      <c r="E39" s="2" t="s">
        <v>10</v>
      </c>
      <c r="F39" s="37" t="s">
        <v>15</v>
      </c>
      <c r="G39" s="37" t="s">
        <v>115</v>
      </c>
      <c r="H39" s="59"/>
      <c r="I39" s="59"/>
      <c r="J39" s="59"/>
    </row>
    <row r="40" spans="1:10" ht="15" x14ac:dyDescent="0.25">
      <c r="A40" s="36" t="s">
        <v>116</v>
      </c>
      <c r="B40" s="8"/>
      <c r="C40" s="37" t="s">
        <v>117</v>
      </c>
      <c r="D40" s="2" t="s">
        <v>9</v>
      </c>
      <c r="E40" s="2" t="s">
        <v>10</v>
      </c>
      <c r="F40" s="37" t="s">
        <v>15</v>
      </c>
      <c r="G40" s="37" t="s">
        <v>118</v>
      </c>
      <c r="H40" s="59"/>
      <c r="I40" s="59"/>
      <c r="J40" s="59"/>
    </row>
    <row r="41" spans="1:10" ht="15" x14ac:dyDescent="0.25">
      <c r="A41" s="36" t="s">
        <v>119</v>
      </c>
      <c r="B41" s="8"/>
      <c r="C41" s="37" t="s">
        <v>120</v>
      </c>
      <c r="D41" s="2" t="s">
        <v>9</v>
      </c>
      <c r="E41" s="2" t="s">
        <v>10</v>
      </c>
      <c r="F41" s="37" t="s">
        <v>15</v>
      </c>
      <c r="G41" s="37" t="s">
        <v>121</v>
      </c>
      <c r="H41" s="59"/>
      <c r="I41" s="59"/>
      <c r="J41" s="59"/>
    </row>
    <row r="42" spans="1:10" ht="15" x14ac:dyDescent="0.25">
      <c r="A42" s="36" t="s">
        <v>122</v>
      </c>
      <c r="B42" s="8"/>
      <c r="C42" s="37" t="s">
        <v>123</v>
      </c>
      <c r="D42" s="2" t="s">
        <v>9</v>
      </c>
      <c r="E42" s="2" t="s">
        <v>10</v>
      </c>
      <c r="F42" s="37" t="s">
        <v>15</v>
      </c>
      <c r="G42" s="37" t="s">
        <v>124</v>
      </c>
      <c r="H42" s="59"/>
      <c r="I42" s="59"/>
      <c r="J42" s="59"/>
    </row>
    <row r="43" spans="1:10" ht="15" x14ac:dyDescent="0.25">
      <c r="A43" s="36" t="s">
        <v>125</v>
      </c>
      <c r="B43" s="8"/>
      <c r="C43" s="37" t="s">
        <v>126</v>
      </c>
      <c r="D43" s="2" t="s">
        <v>9</v>
      </c>
      <c r="E43" s="2" t="s">
        <v>10</v>
      </c>
      <c r="F43" s="37" t="s">
        <v>15</v>
      </c>
      <c r="G43" s="37" t="s">
        <v>127</v>
      </c>
      <c r="H43" s="59"/>
      <c r="I43" s="59"/>
      <c r="J43" s="59"/>
    </row>
    <row r="44" spans="1:10" ht="15" x14ac:dyDescent="0.25">
      <c r="A44" s="36" t="s">
        <v>128</v>
      </c>
      <c r="B44" s="8"/>
      <c r="C44" s="37" t="s">
        <v>388</v>
      </c>
      <c r="D44" s="2" t="s">
        <v>9</v>
      </c>
      <c r="E44" s="2" t="s">
        <v>10</v>
      </c>
      <c r="F44" s="37" t="s">
        <v>15</v>
      </c>
      <c r="G44" s="37" t="s">
        <v>129</v>
      </c>
      <c r="H44" s="59"/>
      <c r="I44" s="59"/>
      <c r="J44" s="59"/>
    </row>
    <row r="45" spans="1:10" ht="15" x14ac:dyDescent="0.25">
      <c r="A45" s="36" t="s">
        <v>130</v>
      </c>
      <c r="B45" s="8"/>
      <c r="C45" s="37" t="s">
        <v>131</v>
      </c>
      <c r="D45" s="2" t="s">
        <v>9</v>
      </c>
      <c r="E45" s="2" t="s">
        <v>10</v>
      </c>
      <c r="F45" s="37" t="s">
        <v>15</v>
      </c>
      <c r="G45" s="37" t="s">
        <v>132</v>
      </c>
      <c r="H45" s="59"/>
      <c r="I45" s="59"/>
      <c r="J45" s="59"/>
    </row>
    <row r="46" spans="1:10" ht="15" x14ac:dyDescent="0.25">
      <c r="A46" s="36" t="s">
        <v>133</v>
      </c>
      <c r="B46" s="8"/>
      <c r="C46" s="37" t="s">
        <v>134</v>
      </c>
      <c r="D46" s="2" t="s">
        <v>9</v>
      </c>
      <c r="E46" s="2" t="s">
        <v>10</v>
      </c>
      <c r="F46" s="37" t="s">
        <v>15</v>
      </c>
      <c r="G46" s="37" t="s">
        <v>135</v>
      </c>
      <c r="H46" s="59"/>
      <c r="I46" s="59"/>
      <c r="J46" s="59"/>
    </row>
    <row r="47" spans="1:10" ht="15" x14ac:dyDescent="0.25">
      <c r="A47" s="36" t="s">
        <v>136</v>
      </c>
      <c r="B47" s="8"/>
      <c r="C47" s="37" t="s">
        <v>137</v>
      </c>
      <c r="D47" s="2" t="s">
        <v>9</v>
      </c>
      <c r="E47" s="2" t="s">
        <v>10</v>
      </c>
      <c r="F47" s="37" t="s">
        <v>15</v>
      </c>
      <c r="G47" s="37" t="s">
        <v>138</v>
      </c>
      <c r="H47" s="59"/>
      <c r="I47" s="59"/>
      <c r="J47" s="59"/>
    </row>
    <row r="48" spans="1:10" ht="15" x14ac:dyDescent="0.25">
      <c r="A48" s="36" t="s">
        <v>139</v>
      </c>
      <c r="B48" s="8"/>
      <c r="C48" s="37" t="s">
        <v>389</v>
      </c>
      <c r="D48" s="2" t="s">
        <v>9</v>
      </c>
      <c r="E48" s="2" t="s">
        <v>10</v>
      </c>
      <c r="F48" s="37" t="s">
        <v>15</v>
      </c>
      <c r="G48" s="37" t="s">
        <v>140</v>
      </c>
      <c r="H48" s="59"/>
      <c r="I48" s="59"/>
      <c r="J48" s="59"/>
    </row>
    <row r="49" spans="1:10" ht="15" x14ac:dyDescent="0.25">
      <c r="A49" s="36" t="s">
        <v>141</v>
      </c>
      <c r="B49" s="8"/>
      <c r="C49" s="37" t="s">
        <v>142</v>
      </c>
      <c r="D49" s="2" t="s">
        <v>9</v>
      </c>
      <c r="E49" s="2" t="s">
        <v>10</v>
      </c>
      <c r="F49" s="37" t="s">
        <v>15</v>
      </c>
      <c r="G49" s="37" t="s">
        <v>143</v>
      </c>
      <c r="H49" s="59"/>
      <c r="I49" s="59"/>
      <c r="J49" s="59"/>
    </row>
    <row r="50" spans="1:10" ht="15" x14ac:dyDescent="0.25">
      <c r="A50" s="36" t="s">
        <v>144</v>
      </c>
      <c r="B50" s="8"/>
      <c r="C50" s="37" t="s">
        <v>145</v>
      </c>
      <c r="D50" s="2" t="s">
        <v>9</v>
      </c>
      <c r="E50" s="2" t="s">
        <v>10</v>
      </c>
      <c r="F50" s="37" t="s">
        <v>35</v>
      </c>
      <c r="G50" s="37" t="s">
        <v>146</v>
      </c>
      <c r="H50" s="59"/>
      <c r="I50" s="59"/>
      <c r="J50" s="59"/>
    </row>
    <row r="51" spans="1:10" ht="15" x14ac:dyDescent="0.25">
      <c r="A51" s="36" t="s">
        <v>147</v>
      </c>
      <c r="B51" s="8"/>
      <c r="C51" s="37" t="s">
        <v>390</v>
      </c>
      <c r="D51" s="2" t="s">
        <v>9</v>
      </c>
      <c r="E51" s="2" t="s">
        <v>10</v>
      </c>
      <c r="F51" s="37" t="s">
        <v>35</v>
      </c>
      <c r="G51" s="37" t="s">
        <v>148</v>
      </c>
      <c r="H51" s="59"/>
      <c r="I51" s="59"/>
      <c r="J51" s="59"/>
    </row>
    <row r="52" spans="1:10" ht="26.25" x14ac:dyDescent="0.25">
      <c r="A52" s="36" t="s">
        <v>149</v>
      </c>
      <c r="B52" s="8"/>
      <c r="C52" s="37" t="s">
        <v>150</v>
      </c>
      <c r="D52" s="2" t="s">
        <v>9</v>
      </c>
      <c r="E52" s="2" t="s">
        <v>10</v>
      </c>
      <c r="F52" s="37" t="s">
        <v>35</v>
      </c>
      <c r="G52" s="37" t="s">
        <v>151</v>
      </c>
      <c r="H52" s="59"/>
      <c r="I52" s="59"/>
      <c r="J52" s="59"/>
    </row>
    <row r="53" spans="1:10" ht="15" x14ac:dyDescent="0.25">
      <c r="A53" s="36" t="s">
        <v>152</v>
      </c>
      <c r="B53" s="8"/>
      <c r="C53" s="37" t="s">
        <v>391</v>
      </c>
      <c r="D53" s="2" t="s">
        <v>9</v>
      </c>
      <c r="E53" s="2" t="s">
        <v>10</v>
      </c>
      <c r="F53" s="37" t="s">
        <v>35</v>
      </c>
      <c r="G53" s="37" t="s">
        <v>153</v>
      </c>
      <c r="H53" s="59"/>
      <c r="I53" s="59"/>
      <c r="J53" s="59"/>
    </row>
    <row r="54" spans="1:10" ht="15" x14ac:dyDescent="0.25">
      <c r="A54" s="36" t="s">
        <v>154</v>
      </c>
      <c r="B54" s="8"/>
      <c r="C54" s="37" t="s">
        <v>155</v>
      </c>
      <c r="D54" s="2" t="s">
        <v>9</v>
      </c>
      <c r="E54" s="2" t="s">
        <v>10</v>
      </c>
      <c r="F54" s="37" t="s">
        <v>35</v>
      </c>
      <c r="G54" s="37" t="s">
        <v>156</v>
      </c>
      <c r="H54" s="59"/>
      <c r="I54" s="59"/>
      <c r="J54" s="59"/>
    </row>
    <row r="55" spans="1:10" ht="15" x14ac:dyDescent="0.25">
      <c r="A55" s="36" t="s">
        <v>157</v>
      </c>
      <c r="B55" s="8"/>
      <c r="C55" s="37" t="s">
        <v>158</v>
      </c>
      <c r="D55" s="2" t="s">
        <v>9</v>
      </c>
      <c r="E55" s="2" t="s">
        <v>10</v>
      </c>
      <c r="F55" s="37" t="s">
        <v>35</v>
      </c>
      <c r="G55" s="37" t="s">
        <v>159</v>
      </c>
      <c r="H55" s="59"/>
      <c r="I55" s="59"/>
      <c r="J55" s="59"/>
    </row>
    <row r="56" spans="1:10" ht="15" x14ac:dyDescent="0.25">
      <c r="A56" s="36" t="s">
        <v>160</v>
      </c>
      <c r="B56" s="8"/>
      <c r="C56" s="37" t="s">
        <v>392</v>
      </c>
      <c r="D56" s="2" t="s">
        <v>9</v>
      </c>
      <c r="E56" s="2" t="s">
        <v>10</v>
      </c>
      <c r="F56" s="37" t="s">
        <v>35</v>
      </c>
      <c r="G56" s="37" t="s">
        <v>161</v>
      </c>
      <c r="H56" s="59"/>
      <c r="I56" s="59"/>
      <c r="J56" s="59"/>
    </row>
    <row r="57" spans="1:10" ht="15" x14ac:dyDescent="0.25">
      <c r="A57" s="36" t="s">
        <v>162</v>
      </c>
      <c r="B57" s="8"/>
      <c r="C57" s="37" t="s">
        <v>163</v>
      </c>
      <c r="D57" s="2" t="s">
        <v>9</v>
      </c>
      <c r="E57" s="2" t="s">
        <v>10</v>
      </c>
      <c r="F57" s="37" t="s">
        <v>35</v>
      </c>
      <c r="G57" s="37" t="s">
        <v>164</v>
      </c>
      <c r="H57" s="59"/>
      <c r="I57" s="59"/>
      <c r="J57" s="59"/>
    </row>
    <row r="58" spans="1:10" ht="15" x14ac:dyDescent="0.25">
      <c r="A58" s="36" t="s">
        <v>165</v>
      </c>
      <c r="B58" s="8"/>
      <c r="C58" s="37" t="s">
        <v>166</v>
      </c>
      <c r="D58" s="2" t="s">
        <v>9</v>
      </c>
      <c r="E58" s="2" t="s">
        <v>10</v>
      </c>
      <c r="F58" s="37" t="s">
        <v>35</v>
      </c>
      <c r="G58" s="37" t="s">
        <v>167</v>
      </c>
      <c r="H58" s="59"/>
      <c r="I58" s="59"/>
      <c r="J58" s="59"/>
    </row>
    <row r="59" spans="1:10" ht="26.25" x14ac:dyDescent="0.25">
      <c r="A59" s="36" t="s">
        <v>168</v>
      </c>
      <c r="B59" s="8"/>
      <c r="C59" s="37" t="s">
        <v>393</v>
      </c>
      <c r="D59" s="2" t="s">
        <v>9</v>
      </c>
      <c r="E59" s="2" t="s">
        <v>10</v>
      </c>
      <c r="F59" s="37" t="s">
        <v>35</v>
      </c>
      <c r="G59" s="37" t="s">
        <v>169</v>
      </c>
      <c r="H59" s="59"/>
      <c r="I59" s="59"/>
      <c r="J59" s="59"/>
    </row>
    <row r="60" spans="1:10" ht="15" x14ac:dyDescent="0.25">
      <c r="A60" s="36" t="s">
        <v>170</v>
      </c>
      <c r="B60" s="8"/>
      <c r="C60" s="37" t="s">
        <v>171</v>
      </c>
      <c r="D60" s="2" t="s">
        <v>9</v>
      </c>
      <c r="E60" s="2" t="s">
        <v>10</v>
      </c>
      <c r="F60" s="37" t="s">
        <v>35</v>
      </c>
      <c r="G60" s="37" t="s">
        <v>172</v>
      </c>
      <c r="H60" s="59"/>
      <c r="I60" s="59"/>
      <c r="J60" s="59"/>
    </row>
    <row r="61" spans="1:10" ht="15" x14ac:dyDescent="0.25">
      <c r="A61" s="39" t="s">
        <v>173</v>
      </c>
      <c r="B61" s="8"/>
      <c r="C61" s="40" t="s">
        <v>174</v>
      </c>
      <c r="D61" s="2" t="s">
        <v>19</v>
      </c>
      <c r="E61" s="2" t="s">
        <v>10</v>
      </c>
      <c r="F61" s="37" t="s">
        <v>35</v>
      </c>
      <c r="G61" s="37" t="s">
        <v>175</v>
      </c>
      <c r="H61" s="59"/>
      <c r="I61" s="59"/>
      <c r="J61" s="59"/>
    </row>
    <row r="62" spans="1:10" ht="15" x14ac:dyDescent="0.25">
      <c r="A62" s="39" t="s">
        <v>176</v>
      </c>
      <c r="B62" s="8"/>
      <c r="C62" s="40" t="s">
        <v>177</v>
      </c>
      <c r="D62" s="2" t="s">
        <v>19</v>
      </c>
      <c r="E62" s="2" t="s">
        <v>10</v>
      </c>
      <c r="F62" s="37" t="s">
        <v>35</v>
      </c>
      <c r="G62" s="37" t="s">
        <v>178</v>
      </c>
      <c r="H62" s="59"/>
      <c r="I62" s="59"/>
      <c r="J62" s="59"/>
    </row>
    <row r="63" spans="1:10" ht="15" x14ac:dyDescent="0.25">
      <c r="A63" s="39" t="s">
        <v>232</v>
      </c>
      <c r="B63" s="8"/>
      <c r="C63" s="40" t="s">
        <v>394</v>
      </c>
      <c r="D63" s="2" t="s">
        <v>19</v>
      </c>
      <c r="E63" s="2" t="s">
        <v>10</v>
      </c>
      <c r="F63" s="37" t="s">
        <v>35</v>
      </c>
      <c r="G63" s="37" t="s">
        <v>233</v>
      </c>
      <c r="H63" s="59"/>
      <c r="I63" s="59"/>
      <c r="J63" s="59"/>
    </row>
    <row r="64" spans="1:10" ht="15" x14ac:dyDescent="0.25">
      <c r="A64" s="39" t="s">
        <v>234</v>
      </c>
      <c r="B64" s="8"/>
      <c r="C64" s="40" t="s">
        <v>235</v>
      </c>
      <c r="D64" s="2" t="s">
        <v>19</v>
      </c>
      <c r="E64" s="2" t="s">
        <v>10</v>
      </c>
      <c r="F64" s="37" t="s">
        <v>35</v>
      </c>
      <c r="G64" s="37" t="s">
        <v>236</v>
      </c>
      <c r="H64" s="59"/>
      <c r="I64" s="59"/>
      <c r="J64" s="59"/>
    </row>
    <row r="65" spans="1:10" ht="15" x14ac:dyDescent="0.25">
      <c r="A65" s="39" t="s">
        <v>237</v>
      </c>
      <c r="B65" s="8"/>
      <c r="C65" s="40" t="s">
        <v>238</v>
      </c>
      <c r="D65" s="2" t="s">
        <v>19</v>
      </c>
      <c r="E65" s="2" t="s">
        <v>10</v>
      </c>
      <c r="F65" s="37" t="s">
        <v>35</v>
      </c>
      <c r="G65" s="37" t="s">
        <v>239</v>
      </c>
      <c r="H65" s="59"/>
      <c r="I65" s="59"/>
      <c r="J65" s="59"/>
    </row>
    <row r="66" spans="1:10" ht="15" x14ac:dyDescent="0.25">
      <c r="A66" s="39" t="s">
        <v>240</v>
      </c>
      <c r="B66" s="8"/>
      <c r="C66" s="40" t="s">
        <v>241</v>
      </c>
      <c r="D66" s="2" t="s">
        <v>19</v>
      </c>
      <c r="E66" s="2" t="s">
        <v>10</v>
      </c>
      <c r="F66" s="37" t="s">
        <v>35</v>
      </c>
      <c r="G66" s="37" t="s">
        <v>242</v>
      </c>
      <c r="H66" s="59"/>
      <c r="I66" s="59"/>
      <c r="J66" s="59"/>
    </row>
    <row r="67" spans="1:10" ht="15" x14ac:dyDescent="0.25">
      <c r="A67" s="39" t="s">
        <v>243</v>
      </c>
      <c r="B67" s="8"/>
      <c r="C67" s="40" t="s">
        <v>244</v>
      </c>
      <c r="D67" s="2" t="s">
        <v>19</v>
      </c>
      <c r="E67" s="2" t="s">
        <v>10</v>
      </c>
      <c r="F67" s="37" t="s">
        <v>35</v>
      </c>
      <c r="G67" s="37" t="s">
        <v>245</v>
      </c>
      <c r="H67" s="59"/>
      <c r="I67" s="59"/>
      <c r="J67" s="59"/>
    </row>
    <row r="68" spans="1:10" ht="15" x14ac:dyDescent="0.25">
      <c r="A68" s="39" t="s">
        <v>246</v>
      </c>
      <c r="B68" s="8"/>
      <c r="C68" s="40" t="s">
        <v>247</v>
      </c>
      <c r="D68" s="2" t="s">
        <v>19</v>
      </c>
      <c r="E68" s="2" t="s">
        <v>10</v>
      </c>
      <c r="F68" s="37" t="s">
        <v>15</v>
      </c>
      <c r="G68" s="37" t="s">
        <v>248</v>
      </c>
      <c r="H68" s="59"/>
      <c r="I68" s="59"/>
      <c r="J68" s="59"/>
    </row>
    <row r="69" spans="1:10" ht="15" x14ac:dyDescent="0.25">
      <c r="A69" s="39" t="s">
        <v>249</v>
      </c>
      <c r="B69" s="8"/>
      <c r="C69" s="40" t="s">
        <v>395</v>
      </c>
      <c r="D69" s="2" t="s">
        <v>19</v>
      </c>
      <c r="E69" s="2" t="s">
        <v>10</v>
      </c>
      <c r="F69" s="37" t="s">
        <v>15</v>
      </c>
      <c r="G69" s="37" t="s">
        <v>250</v>
      </c>
      <c r="H69" s="59"/>
      <c r="I69" s="59"/>
      <c r="J69" s="59"/>
    </row>
    <row r="70" spans="1:10" ht="15" x14ac:dyDescent="0.25">
      <c r="A70" s="39" t="s">
        <v>251</v>
      </c>
      <c r="B70" s="8"/>
      <c r="C70" s="40" t="s">
        <v>252</v>
      </c>
      <c r="D70" s="2" t="s">
        <v>19</v>
      </c>
      <c r="E70" s="2" t="s">
        <v>10</v>
      </c>
      <c r="F70" s="37" t="s">
        <v>15</v>
      </c>
      <c r="G70" s="37" t="s">
        <v>253</v>
      </c>
      <c r="H70" s="59"/>
      <c r="I70" s="59"/>
      <c r="J70" s="59"/>
    </row>
    <row r="71" spans="1:10" ht="15" x14ac:dyDescent="0.25">
      <c r="A71" s="39" t="s">
        <v>254</v>
      </c>
      <c r="B71" s="8"/>
      <c r="C71" s="40" t="s">
        <v>396</v>
      </c>
      <c r="D71" s="2" t="s">
        <v>19</v>
      </c>
      <c r="E71" s="2" t="s">
        <v>10</v>
      </c>
      <c r="F71" s="37" t="s">
        <v>15</v>
      </c>
      <c r="G71" s="37" t="s">
        <v>255</v>
      </c>
      <c r="H71" s="59"/>
      <c r="I71" s="59"/>
      <c r="J71" s="59"/>
    </row>
    <row r="72" spans="1:10" ht="15" x14ac:dyDescent="0.25">
      <c r="A72" s="39" t="s">
        <v>256</v>
      </c>
      <c r="B72" s="8"/>
      <c r="C72" s="40" t="s">
        <v>397</v>
      </c>
      <c r="D72" s="2" t="s">
        <v>19</v>
      </c>
      <c r="E72" s="2" t="s">
        <v>10</v>
      </c>
      <c r="F72" s="37" t="s">
        <v>15</v>
      </c>
      <c r="G72" s="37" t="s">
        <v>257</v>
      </c>
      <c r="H72" s="59"/>
      <c r="I72" s="59"/>
      <c r="J72" s="59"/>
    </row>
    <row r="73" spans="1:10" ht="15" x14ac:dyDescent="0.25">
      <c r="A73" s="39" t="s">
        <v>258</v>
      </c>
      <c r="B73" s="8"/>
      <c r="C73" s="40" t="s">
        <v>259</v>
      </c>
      <c r="D73" s="2" t="s">
        <v>19</v>
      </c>
      <c r="E73" s="2" t="s">
        <v>10</v>
      </c>
      <c r="F73" s="37" t="s">
        <v>35</v>
      </c>
      <c r="G73" s="37" t="s">
        <v>260</v>
      </c>
      <c r="H73" s="59"/>
      <c r="I73" s="59"/>
      <c r="J73" s="59"/>
    </row>
    <row r="74" spans="1:10" s="10" customFormat="1" ht="15" x14ac:dyDescent="0.25">
      <c r="A74" s="41" t="s">
        <v>179</v>
      </c>
      <c r="B74" s="9"/>
      <c r="C74" s="42" t="s">
        <v>180</v>
      </c>
      <c r="D74" s="43" t="s">
        <v>9</v>
      </c>
      <c r="E74" s="43" t="s">
        <v>398</v>
      </c>
      <c r="F74" s="42" t="s">
        <v>181</v>
      </c>
      <c r="G74" s="42" t="s">
        <v>182</v>
      </c>
      <c r="H74" s="59"/>
      <c r="I74" s="59"/>
      <c r="J74" s="59"/>
    </row>
    <row r="75" spans="1:10" s="10" customFormat="1" ht="15" x14ac:dyDescent="0.25">
      <c r="A75" s="41" t="s">
        <v>183</v>
      </c>
      <c r="B75" s="9"/>
      <c r="C75" s="42" t="s">
        <v>184</v>
      </c>
      <c r="D75" s="43" t="s">
        <v>9</v>
      </c>
      <c r="E75" s="43" t="s">
        <v>398</v>
      </c>
      <c r="F75" s="42" t="s">
        <v>181</v>
      </c>
      <c r="G75" s="42" t="s">
        <v>185</v>
      </c>
      <c r="H75" s="59"/>
      <c r="I75" s="59"/>
      <c r="J75" s="59"/>
    </row>
    <row r="76" spans="1:10" s="10" customFormat="1" ht="15" x14ac:dyDescent="0.25">
      <c r="A76" s="41" t="s">
        <v>186</v>
      </c>
      <c r="C76" s="42" t="s">
        <v>187</v>
      </c>
      <c r="D76" s="43" t="s">
        <v>9</v>
      </c>
      <c r="E76" s="43" t="s">
        <v>398</v>
      </c>
      <c r="F76" s="42" t="s">
        <v>71</v>
      </c>
      <c r="G76" s="42" t="s">
        <v>188</v>
      </c>
      <c r="H76" s="59"/>
      <c r="I76" s="59"/>
      <c r="J76" s="59">
        <v>2</v>
      </c>
    </row>
    <row r="77" spans="1:10" s="10" customFormat="1" ht="15" x14ac:dyDescent="0.25">
      <c r="A77" s="41" t="s">
        <v>189</v>
      </c>
      <c r="C77" s="42" t="s">
        <v>399</v>
      </c>
      <c r="D77" s="43" t="s">
        <v>9</v>
      </c>
      <c r="E77" s="43" t="s">
        <v>398</v>
      </c>
      <c r="F77" s="42" t="s">
        <v>71</v>
      </c>
      <c r="G77" s="42" t="s">
        <v>190</v>
      </c>
      <c r="H77" s="59"/>
      <c r="I77" s="59"/>
      <c r="J77" s="59">
        <v>2</v>
      </c>
    </row>
    <row r="78" spans="1:10" s="10" customFormat="1" ht="15" x14ac:dyDescent="0.25">
      <c r="A78" s="41" t="s">
        <v>191</v>
      </c>
      <c r="B78" s="9"/>
      <c r="C78" s="42" t="s">
        <v>400</v>
      </c>
      <c r="D78" s="43" t="s">
        <v>9</v>
      </c>
      <c r="E78" s="43" t="s">
        <v>398</v>
      </c>
      <c r="F78" s="42" t="s">
        <v>192</v>
      </c>
      <c r="G78" s="42" t="s">
        <v>193</v>
      </c>
      <c r="H78" s="59">
        <v>2</v>
      </c>
      <c r="I78" s="59"/>
      <c r="J78" s="59">
        <v>2</v>
      </c>
    </row>
    <row r="79" spans="1:10" s="10" customFormat="1" ht="15" x14ac:dyDescent="0.25">
      <c r="A79" s="41" t="s">
        <v>194</v>
      </c>
      <c r="B79" s="9"/>
      <c r="C79" s="42" t="s">
        <v>195</v>
      </c>
      <c r="D79" s="43" t="s">
        <v>19</v>
      </c>
      <c r="E79" s="43" t="s">
        <v>398</v>
      </c>
      <c r="F79" s="42" t="s">
        <v>71</v>
      </c>
      <c r="G79" s="42" t="s">
        <v>196</v>
      </c>
      <c r="H79" s="59"/>
      <c r="I79" s="59">
        <v>2</v>
      </c>
      <c r="J79" s="59"/>
    </row>
    <row r="80" spans="1:10" s="10" customFormat="1" ht="15" x14ac:dyDescent="0.25">
      <c r="A80" s="41" t="s">
        <v>197</v>
      </c>
      <c r="B80" s="9"/>
      <c r="C80" s="42" t="s">
        <v>198</v>
      </c>
      <c r="D80" s="43" t="s">
        <v>19</v>
      </c>
      <c r="E80" s="43" t="s">
        <v>398</v>
      </c>
      <c r="F80" s="42" t="s">
        <v>192</v>
      </c>
      <c r="G80" s="42" t="s">
        <v>199</v>
      </c>
      <c r="H80" s="59"/>
      <c r="I80" s="59"/>
      <c r="J80" s="59"/>
    </row>
    <row r="81" spans="1:10" s="10" customFormat="1" ht="15" x14ac:dyDescent="0.25">
      <c r="A81" s="41" t="s">
        <v>200</v>
      </c>
      <c r="B81" s="9"/>
      <c r="C81" s="42" t="s">
        <v>401</v>
      </c>
      <c r="D81" s="43" t="s">
        <v>9</v>
      </c>
      <c r="E81" s="43" t="s">
        <v>398</v>
      </c>
      <c r="F81" s="42" t="s">
        <v>71</v>
      </c>
      <c r="G81" s="42" t="s">
        <v>201</v>
      </c>
      <c r="H81" s="59"/>
      <c r="I81" s="59"/>
      <c r="J81" s="59">
        <v>2</v>
      </c>
    </row>
    <row r="82" spans="1:10" s="10" customFormat="1" ht="15" x14ac:dyDescent="0.25">
      <c r="A82" s="41" t="s">
        <v>202</v>
      </c>
      <c r="B82" s="9"/>
      <c r="C82" s="42" t="s">
        <v>203</v>
      </c>
      <c r="D82" s="43" t="s">
        <v>9</v>
      </c>
      <c r="E82" s="43" t="s">
        <v>398</v>
      </c>
      <c r="F82" s="42" t="s">
        <v>181</v>
      </c>
      <c r="G82" s="42" t="s">
        <v>204</v>
      </c>
      <c r="H82" s="59"/>
      <c r="I82" s="59"/>
      <c r="J82" s="59"/>
    </row>
    <row r="83" spans="1:10" s="10" customFormat="1" ht="15" x14ac:dyDescent="0.25">
      <c r="A83" s="41" t="s">
        <v>205</v>
      </c>
      <c r="B83" s="9"/>
      <c r="C83" s="42" t="s">
        <v>206</v>
      </c>
      <c r="D83" s="43" t="s">
        <v>9</v>
      </c>
      <c r="E83" s="43" t="s">
        <v>398</v>
      </c>
      <c r="F83" s="42" t="s">
        <v>192</v>
      </c>
      <c r="G83" s="42" t="s">
        <v>207</v>
      </c>
      <c r="H83" s="59"/>
      <c r="I83" s="59"/>
      <c r="J83" s="59">
        <v>2</v>
      </c>
    </row>
    <row r="84" spans="1:10" s="10" customFormat="1" ht="15" x14ac:dyDescent="0.25">
      <c r="A84" s="41" t="s">
        <v>208</v>
      </c>
      <c r="B84" s="9"/>
      <c r="C84" s="42" t="s">
        <v>209</v>
      </c>
      <c r="D84" s="43" t="s">
        <v>19</v>
      </c>
      <c r="E84" s="43" t="s">
        <v>398</v>
      </c>
      <c r="F84" s="42" t="s">
        <v>71</v>
      </c>
      <c r="G84" s="42" t="s">
        <v>210</v>
      </c>
      <c r="H84" s="59"/>
      <c r="I84" s="59"/>
      <c r="J84" s="59"/>
    </row>
    <row r="85" spans="1:10" s="10" customFormat="1" ht="15" x14ac:dyDescent="0.25">
      <c r="A85" s="41" t="s">
        <v>211</v>
      </c>
      <c r="B85" s="9"/>
      <c r="C85" s="42" t="s">
        <v>212</v>
      </c>
      <c r="D85" s="43" t="s">
        <v>9</v>
      </c>
      <c r="E85" s="43" t="s">
        <v>398</v>
      </c>
      <c r="F85" s="42" t="s">
        <v>181</v>
      </c>
      <c r="G85" s="42" t="s">
        <v>213</v>
      </c>
      <c r="H85" s="59"/>
      <c r="I85" s="59"/>
      <c r="J85" s="59"/>
    </row>
    <row r="86" spans="1:10" s="10" customFormat="1" ht="15" x14ac:dyDescent="0.25">
      <c r="A86" s="41" t="s">
        <v>214</v>
      </c>
      <c r="B86" s="9"/>
      <c r="C86" s="42" t="s">
        <v>215</v>
      </c>
      <c r="D86" s="43" t="s">
        <v>9</v>
      </c>
      <c r="E86" s="43" t="s">
        <v>398</v>
      </c>
      <c r="F86" s="42" t="s">
        <v>216</v>
      </c>
      <c r="G86" s="42" t="s">
        <v>217</v>
      </c>
      <c r="H86" s="59"/>
      <c r="I86" s="59"/>
      <c r="J86" s="59"/>
    </row>
    <row r="87" spans="1:10" s="10" customFormat="1" ht="15" x14ac:dyDescent="0.25">
      <c r="A87" s="41" t="s">
        <v>218</v>
      </c>
      <c r="B87" s="9"/>
      <c r="C87" s="42" t="s">
        <v>219</v>
      </c>
      <c r="D87" s="43" t="s">
        <v>9</v>
      </c>
      <c r="E87" s="43" t="s">
        <v>398</v>
      </c>
      <c r="F87" s="42" t="s">
        <v>181</v>
      </c>
      <c r="G87" s="42" t="s">
        <v>220</v>
      </c>
      <c r="H87" s="59"/>
      <c r="I87" s="59"/>
      <c r="J87" s="59"/>
    </row>
    <row r="88" spans="1:10" s="10" customFormat="1" ht="29.25" customHeight="1" x14ac:dyDescent="0.25">
      <c r="A88" s="41" t="s">
        <v>221</v>
      </c>
      <c r="B88" s="9"/>
      <c r="C88" s="42" t="s">
        <v>222</v>
      </c>
      <c r="D88" s="43" t="s">
        <v>223</v>
      </c>
      <c r="E88" s="43" t="s">
        <v>398</v>
      </c>
      <c r="F88" s="42" t="s">
        <v>181</v>
      </c>
      <c r="G88" s="42" t="s">
        <v>224</v>
      </c>
      <c r="H88" s="59"/>
      <c r="I88" s="59"/>
      <c r="J88" s="59"/>
    </row>
    <row r="89" spans="1:10" s="10" customFormat="1" ht="15" x14ac:dyDescent="0.25">
      <c r="A89" s="41" t="s">
        <v>225</v>
      </c>
      <c r="B89" s="9"/>
      <c r="C89" s="42" t="s">
        <v>402</v>
      </c>
      <c r="D89" s="43" t="s">
        <v>19</v>
      </c>
      <c r="E89" s="43" t="s">
        <v>398</v>
      </c>
      <c r="F89" s="42" t="s">
        <v>71</v>
      </c>
      <c r="G89" s="42" t="s">
        <v>226</v>
      </c>
      <c r="H89" s="59"/>
      <c r="I89" s="59"/>
      <c r="J89" s="59"/>
    </row>
    <row r="90" spans="1:10" s="10" customFormat="1" ht="26.25" x14ac:dyDescent="0.25">
      <c r="A90" s="41" t="s">
        <v>227</v>
      </c>
      <c r="B90" s="9"/>
      <c r="C90" s="42" t="s">
        <v>403</v>
      </c>
      <c r="D90" s="43" t="s">
        <v>19</v>
      </c>
      <c r="E90" s="43" t="s">
        <v>398</v>
      </c>
      <c r="F90" s="42" t="s">
        <v>181</v>
      </c>
      <c r="G90" s="42" t="s">
        <v>228</v>
      </c>
      <c r="H90" s="59"/>
      <c r="I90" s="59"/>
      <c r="J90" s="59"/>
    </row>
    <row r="91" spans="1:10" s="10" customFormat="1" ht="15" x14ac:dyDescent="0.25">
      <c r="A91" s="41" t="s">
        <v>229</v>
      </c>
      <c r="B91" s="9"/>
      <c r="C91" s="45" t="s">
        <v>230</v>
      </c>
      <c r="D91" s="43" t="s">
        <v>9</v>
      </c>
      <c r="E91" s="43" t="s">
        <v>398</v>
      </c>
      <c r="F91" s="42" t="s">
        <v>192</v>
      </c>
      <c r="G91" s="42" t="s">
        <v>231</v>
      </c>
      <c r="H91" s="59"/>
      <c r="I91" s="59"/>
      <c r="J91" s="59"/>
    </row>
    <row r="92" spans="1:10" s="10" customFormat="1" ht="15" x14ac:dyDescent="0.25">
      <c r="A92" s="41" t="s">
        <v>261</v>
      </c>
      <c r="B92" s="9"/>
      <c r="C92" s="42" t="s">
        <v>271</v>
      </c>
      <c r="D92" s="43" t="s">
        <v>9</v>
      </c>
      <c r="E92" s="43" t="s">
        <v>398</v>
      </c>
      <c r="F92" s="42" t="s">
        <v>181</v>
      </c>
      <c r="G92" s="42" t="s">
        <v>272</v>
      </c>
      <c r="H92" s="59"/>
      <c r="I92" s="59"/>
      <c r="J92" s="59"/>
    </row>
    <row r="93" spans="1:10" s="10" customFormat="1" ht="15" x14ac:dyDescent="0.25">
      <c r="A93" s="41" t="s">
        <v>262</v>
      </c>
      <c r="B93" s="9"/>
      <c r="C93" s="42" t="s">
        <v>273</v>
      </c>
      <c r="D93" s="43" t="s">
        <v>9</v>
      </c>
      <c r="E93" s="43" t="s">
        <v>398</v>
      </c>
      <c r="F93" s="42" t="s">
        <v>181</v>
      </c>
      <c r="G93" s="42" t="s">
        <v>274</v>
      </c>
      <c r="H93" s="59"/>
      <c r="I93" s="59"/>
      <c r="J93" s="59"/>
    </row>
    <row r="94" spans="1:10" s="10" customFormat="1" ht="15" x14ac:dyDescent="0.25">
      <c r="A94" s="41" t="s">
        <v>263</v>
      </c>
      <c r="B94" s="9"/>
      <c r="C94" s="42" t="s">
        <v>275</v>
      </c>
      <c r="D94" s="43" t="s">
        <v>9</v>
      </c>
      <c r="E94" s="43" t="s">
        <v>398</v>
      </c>
      <c r="F94" s="42" t="s">
        <v>181</v>
      </c>
      <c r="G94" s="42" t="s">
        <v>276</v>
      </c>
      <c r="H94" s="59"/>
      <c r="I94" s="59"/>
      <c r="J94" s="59"/>
    </row>
    <row r="95" spans="1:10" s="10" customFormat="1" ht="15" x14ac:dyDescent="0.25">
      <c r="A95" s="41" t="s">
        <v>264</v>
      </c>
      <c r="B95" s="9"/>
      <c r="C95" s="42" t="s">
        <v>277</v>
      </c>
      <c r="D95" s="43" t="s">
        <v>9</v>
      </c>
      <c r="E95" s="43" t="s">
        <v>398</v>
      </c>
      <c r="F95" s="42" t="s">
        <v>181</v>
      </c>
      <c r="G95" s="42" t="s">
        <v>278</v>
      </c>
      <c r="H95" s="59"/>
      <c r="I95" s="59"/>
      <c r="J95" s="59"/>
    </row>
    <row r="96" spans="1:10" s="10" customFormat="1" ht="15" x14ac:dyDescent="0.25">
      <c r="A96" s="41" t="s">
        <v>265</v>
      </c>
      <c r="B96" s="9"/>
      <c r="C96" s="42" t="s">
        <v>279</v>
      </c>
      <c r="D96" s="43" t="s">
        <v>9</v>
      </c>
      <c r="E96" s="43" t="s">
        <v>398</v>
      </c>
      <c r="F96" s="42" t="s">
        <v>181</v>
      </c>
      <c r="G96" s="42" t="s">
        <v>280</v>
      </c>
      <c r="H96" s="59"/>
      <c r="I96" s="59"/>
      <c r="J96" s="59"/>
    </row>
    <row r="97" spans="1:10" s="10" customFormat="1" ht="15" x14ac:dyDescent="0.25">
      <c r="A97" s="41" t="s">
        <v>266</v>
      </c>
      <c r="B97" s="9"/>
      <c r="C97" s="42" t="s">
        <v>404</v>
      </c>
      <c r="D97" s="43" t="s">
        <v>9</v>
      </c>
      <c r="E97" s="43" t="s">
        <v>398</v>
      </c>
      <c r="F97" s="42" t="s">
        <v>181</v>
      </c>
      <c r="G97" s="42" t="s">
        <v>281</v>
      </c>
      <c r="H97" s="59"/>
      <c r="I97" s="59"/>
      <c r="J97" s="59"/>
    </row>
    <row r="98" spans="1:10" s="10" customFormat="1" ht="15" x14ac:dyDescent="0.25">
      <c r="A98" s="41" t="s">
        <v>267</v>
      </c>
      <c r="B98" s="9"/>
      <c r="C98" s="42" t="s">
        <v>282</v>
      </c>
      <c r="D98" s="43" t="s">
        <v>9</v>
      </c>
      <c r="E98" s="43" t="s">
        <v>398</v>
      </c>
      <c r="F98" s="42" t="s">
        <v>181</v>
      </c>
      <c r="G98" s="42" t="s">
        <v>283</v>
      </c>
      <c r="H98" s="59"/>
      <c r="I98" s="59"/>
      <c r="J98" s="59"/>
    </row>
    <row r="99" spans="1:10" s="10" customFormat="1" ht="15" x14ac:dyDescent="0.25">
      <c r="A99" s="41" t="s">
        <v>268</v>
      </c>
      <c r="B99" s="9"/>
      <c r="C99" s="42" t="s">
        <v>284</v>
      </c>
      <c r="D99" s="43" t="s">
        <v>9</v>
      </c>
      <c r="E99" s="43" t="s">
        <v>398</v>
      </c>
      <c r="F99" s="42" t="s">
        <v>181</v>
      </c>
      <c r="G99" s="42" t="s">
        <v>285</v>
      </c>
      <c r="H99" s="59"/>
      <c r="I99" s="59"/>
      <c r="J99" s="59"/>
    </row>
    <row r="100" spans="1:10" s="10" customFormat="1" ht="15" x14ac:dyDescent="0.25">
      <c r="A100" s="41" t="s">
        <v>269</v>
      </c>
      <c r="B100" s="9"/>
      <c r="C100" s="42" t="s">
        <v>286</v>
      </c>
      <c r="D100" s="43" t="s">
        <v>9</v>
      </c>
      <c r="E100" s="43" t="s">
        <v>398</v>
      </c>
      <c r="F100" s="42" t="s">
        <v>181</v>
      </c>
      <c r="G100" s="42" t="s">
        <v>287</v>
      </c>
      <c r="H100" s="59"/>
      <c r="I100" s="59"/>
      <c r="J100" s="59"/>
    </row>
    <row r="101" spans="1:10" s="10" customFormat="1" ht="15" x14ac:dyDescent="0.25">
      <c r="A101" s="41" t="s">
        <v>270</v>
      </c>
      <c r="B101" s="9"/>
      <c r="C101" s="42" t="s">
        <v>288</v>
      </c>
      <c r="D101" s="43" t="s">
        <v>9</v>
      </c>
      <c r="E101" s="43" t="s">
        <v>398</v>
      </c>
      <c r="F101" s="42" t="s">
        <v>181</v>
      </c>
      <c r="G101" s="42" t="s">
        <v>289</v>
      </c>
      <c r="H101" s="59"/>
      <c r="I101" s="59"/>
      <c r="J101" s="59"/>
    </row>
  </sheetData>
  <conditionalFormatting sqref="F1:G1">
    <cfRule type="cellIs" dxfId="278" priority="22" stopIfTrue="1" operator="equal">
      <formula>"Error Missing Country"</formula>
    </cfRule>
  </conditionalFormatting>
  <conditionalFormatting sqref="A1:A65536">
    <cfRule type="duplicateValues" dxfId="277" priority="11" stopIfTrue="1"/>
    <cfRule type="timePeriod" dxfId="276" priority="12" stopIfTrue="1" timePeriod="yesterday">
      <formula>FLOOR(A1,1)=TODAY()-1</formula>
    </cfRule>
  </conditionalFormatting>
  <conditionalFormatting sqref="H3:J101">
    <cfRule type="expression" dxfId="275" priority="8" stopIfTrue="1">
      <formula>OR(H$3="Saturday",H$3="Sunday")</formula>
    </cfRule>
    <cfRule type="cellIs" dxfId="274" priority="9" stopIfTrue="1" operator="equal">
      <formula>"Closed"</formula>
    </cfRule>
    <cfRule type="cellIs" dxfId="273" priority="10" stopIfTrue="1" operator="equal">
      <formula>"Open"</formula>
    </cfRule>
  </conditionalFormatting>
  <conditionalFormatting sqref="H3:J101">
    <cfRule type="cellIs" dxfId="272" priority="6" stopIfTrue="1" operator="equal">
      <formula>"Closed"</formula>
    </cfRule>
    <cfRule type="cellIs" dxfId="271" priority="7" stopIfTrue="1" operator="equal">
      <formula>"Open"</formula>
    </cfRule>
  </conditionalFormatting>
  <conditionalFormatting sqref="H3:J101">
    <cfRule type="expression" dxfId="270" priority="5" stopIfTrue="1">
      <formula>OR(#REF!="Saturday",#REF!="Sunday")</formula>
    </cfRule>
  </conditionalFormatting>
  <conditionalFormatting sqref="H3:J101">
    <cfRule type="expression" dxfId="269" priority="1" stopIfTrue="1">
      <formula>OR(#REF!="Saturday",#REF!="Sunday")</formula>
    </cfRule>
  </conditionalFormatting>
  <conditionalFormatting sqref="H3:J101">
    <cfRule type="expression" dxfId="268" priority="2" stopIfTrue="1">
      <formula>OR(H$1="Saturday",H$1="Sunday")</formula>
    </cfRule>
    <cfRule type="cellIs" dxfId="267" priority="3" stopIfTrue="1" operator="equal">
      <formula>"Closed"</formula>
    </cfRule>
    <cfRule type="cellIs" dxfId="266" priority="4" stopIfTrue="1" operator="equal">
      <formula>"Open"</formula>
    </cfRule>
  </conditionalFormatting>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K101"/>
  <sheetViews>
    <sheetView topLeftCell="E1" workbookViewId="0">
      <selection activeCell="H36" sqref="H36"/>
    </sheetView>
  </sheetViews>
  <sheetFormatPr defaultRowHeight="12.75" x14ac:dyDescent="0.2"/>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12.28515625" style="1" bestFit="1" customWidth="1"/>
    <col min="9" max="10" width="11.42578125" style="1" bestFit="1" customWidth="1"/>
    <col min="11" max="11" width="12.5703125" style="1" bestFit="1" customWidth="1"/>
    <col min="12" max="225" width="9.140625" style="1"/>
    <col min="226" max="226" width="7.85546875" style="1" bestFit="1" customWidth="1"/>
    <col min="227" max="227" width="7.85546875" style="1" customWidth="1"/>
    <col min="228" max="228" width="19.85546875" style="1" bestFit="1" customWidth="1"/>
    <col min="229" max="229" width="30.5703125" style="1" bestFit="1" customWidth="1"/>
    <col min="230" max="230" width="12.85546875" style="1" customWidth="1"/>
    <col min="231" max="231" width="22" style="1" customWidth="1"/>
    <col min="232" max="232" width="57.85546875" style="1" customWidth="1"/>
    <col min="233" max="234" width="12.28515625" style="1" bestFit="1" customWidth="1"/>
    <col min="235" max="241" width="11.42578125" style="1" bestFit="1" customWidth="1"/>
    <col min="242" max="262" width="12.5703125" style="1" bestFit="1" customWidth="1"/>
    <col min="263" max="266" width="12.28515625" style="1" bestFit="1" customWidth="1"/>
    <col min="267" max="481" width="9.140625" style="1"/>
    <col min="482" max="482" width="7.85546875" style="1" bestFit="1" customWidth="1"/>
    <col min="483" max="483" width="7.85546875" style="1" customWidth="1"/>
    <col min="484" max="484" width="19.85546875" style="1" bestFit="1" customWidth="1"/>
    <col min="485" max="485" width="30.5703125" style="1" bestFit="1" customWidth="1"/>
    <col min="486" max="486" width="12.85546875" style="1" customWidth="1"/>
    <col min="487" max="487" width="22" style="1" customWidth="1"/>
    <col min="488" max="488" width="57.85546875" style="1" customWidth="1"/>
    <col min="489" max="490" width="12.28515625" style="1" bestFit="1" customWidth="1"/>
    <col min="491" max="497" width="11.42578125" style="1" bestFit="1" customWidth="1"/>
    <col min="498" max="518" width="12.5703125" style="1" bestFit="1" customWidth="1"/>
    <col min="519" max="522" width="12.28515625" style="1" bestFit="1" customWidth="1"/>
    <col min="523" max="737" width="9.140625" style="1"/>
    <col min="738" max="738" width="7.85546875" style="1" bestFit="1" customWidth="1"/>
    <col min="739" max="739" width="7.85546875" style="1" customWidth="1"/>
    <col min="740" max="740" width="19.85546875" style="1" bestFit="1" customWidth="1"/>
    <col min="741" max="741" width="30.5703125" style="1" bestFit="1" customWidth="1"/>
    <col min="742" max="742" width="12.85546875" style="1" customWidth="1"/>
    <col min="743" max="743" width="22" style="1" customWidth="1"/>
    <col min="744" max="744" width="57.85546875" style="1" customWidth="1"/>
    <col min="745" max="746" width="12.28515625" style="1" bestFit="1" customWidth="1"/>
    <col min="747" max="753" width="11.42578125" style="1" bestFit="1" customWidth="1"/>
    <col min="754" max="774" width="12.5703125" style="1" bestFit="1" customWidth="1"/>
    <col min="775" max="778" width="12.28515625" style="1" bestFit="1" customWidth="1"/>
    <col min="779" max="993" width="9.140625" style="1"/>
    <col min="994" max="994" width="7.85546875" style="1" bestFit="1" customWidth="1"/>
    <col min="995" max="995" width="7.85546875" style="1" customWidth="1"/>
    <col min="996" max="996" width="19.85546875" style="1" bestFit="1" customWidth="1"/>
    <col min="997" max="997" width="30.5703125" style="1" bestFit="1" customWidth="1"/>
    <col min="998" max="998" width="12.85546875" style="1" customWidth="1"/>
    <col min="999" max="999" width="22" style="1" customWidth="1"/>
    <col min="1000" max="1000" width="57.85546875" style="1" customWidth="1"/>
    <col min="1001" max="1002" width="12.28515625" style="1" bestFit="1" customWidth="1"/>
    <col min="1003" max="1009" width="11.42578125" style="1" bestFit="1" customWidth="1"/>
    <col min="1010" max="1030" width="12.5703125" style="1" bestFit="1" customWidth="1"/>
    <col min="1031" max="1034" width="12.28515625" style="1" bestFit="1" customWidth="1"/>
    <col min="1035" max="1249" width="9.140625" style="1"/>
    <col min="1250" max="1250" width="7.85546875" style="1" bestFit="1" customWidth="1"/>
    <col min="1251" max="1251" width="7.85546875" style="1" customWidth="1"/>
    <col min="1252" max="1252" width="19.85546875" style="1" bestFit="1" customWidth="1"/>
    <col min="1253" max="1253" width="30.5703125" style="1" bestFit="1" customWidth="1"/>
    <col min="1254" max="1254" width="12.85546875" style="1" customWidth="1"/>
    <col min="1255" max="1255" width="22" style="1" customWidth="1"/>
    <col min="1256" max="1256" width="57.85546875" style="1" customWidth="1"/>
    <col min="1257" max="1258" width="12.28515625" style="1" bestFit="1" customWidth="1"/>
    <col min="1259" max="1265" width="11.42578125" style="1" bestFit="1" customWidth="1"/>
    <col min="1266" max="1286" width="12.5703125" style="1" bestFit="1" customWidth="1"/>
    <col min="1287" max="1290" width="12.28515625" style="1" bestFit="1" customWidth="1"/>
    <col min="1291" max="1505" width="9.140625" style="1"/>
    <col min="1506" max="1506" width="7.85546875" style="1" bestFit="1" customWidth="1"/>
    <col min="1507" max="1507" width="7.85546875" style="1" customWidth="1"/>
    <col min="1508" max="1508" width="19.85546875" style="1" bestFit="1" customWidth="1"/>
    <col min="1509" max="1509" width="30.5703125" style="1" bestFit="1" customWidth="1"/>
    <col min="1510" max="1510" width="12.85546875" style="1" customWidth="1"/>
    <col min="1511" max="1511" width="22" style="1" customWidth="1"/>
    <col min="1512" max="1512" width="57.85546875" style="1" customWidth="1"/>
    <col min="1513" max="1514" width="12.28515625" style="1" bestFit="1" customWidth="1"/>
    <col min="1515" max="1521" width="11.42578125" style="1" bestFit="1" customWidth="1"/>
    <col min="1522" max="1542" width="12.5703125" style="1" bestFit="1" customWidth="1"/>
    <col min="1543" max="1546" width="12.28515625" style="1" bestFit="1" customWidth="1"/>
    <col min="1547" max="1761" width="9.140625" style="1"/>
    <col min="1762" max="1762" width="7.85546875" style="1" bestFit="1" customWidth="1"/>
    <col min="1763" max="1763" width="7.85546875" style="1" customWidth="1"/>
    <col min="1764" max="1764" width="19.85546875" style="1" bestFit="1" customWidth="1"/>
    <col min="1765" max="1765" width="30.5703125" style="1" bestFit="1" customWidth="1"/>
    <col min="1766" max="1766" width="12.85546875" style="1" customWidth="1"/>
    <col min="1767" max="1767" width="22" style="1" customWidth="1"/>
    <col min="1768" max="1768" width="57.85546875" style="1" customWidth="1"/>
    <col min="1769" max="1770" width="12.28515625" style="1" bestFit="1" customWidth="1"/>
    <col min="1771" max="1777" width="11.42578125" style="1" bestFit="1" customWidth="1"/>
    <col min="1778" max="1798" width="12.5703125" style="1" bestFit="1" customWidth="1"/>
    <col min="1799" max="1802" width="12.28515625" style="1" bestFit="1" customWidth="1"/>
    <col min="1803" max="2017" width="9.140625" style="1"/>
    <col min="2018" max="2018" width="7.85546875" style="1" bestFit="1" customWidth="1"/>
    <col min="2019" max="2019" width="7.85546875" style="1" customWidth="1"/>
    <col min="2020" max="2020" width="19.85546875" style="1" bestFit="1" customWidth="1"/>
    <col min="2021" max="2021" width="30.5703125" style="1" bestFit="1" customWidth="1"/>
    <col min="2022" max="2022" width="12.85546875" style="1" customWidth="1"/>
    <col min="2023" max="2023" width="22" style="1" customWidth="1"/>
    <col min="2024" max="2024" width="57.85546875" style="1" customWidth="1"/>
    <col min="2025" max="2026" width="12.28515625" style="1" bestFit="1" customWidth="1"/>
    <col min="2027" max="2033" width="11.42578125" style="1" bestFit="1" customWidth="1"/>
    <col min="2034" max="2054" width="12.5703125" style="1" bestFit="1" customWidth="1"/>
    <col min="2055" max="2058" width="12.28515625" style="1" bestFit="1" customWidth="1"/>
    <col min="2059" max="2273" width="9.140625" style="1"/>
    <col min="2274" max="2274" width="7.85546875" style="1" bestFit="1" customWidth="1"/>
    <col min="2275" max="2275" width="7.85546875" style="1" customWidth="1"/>
    <col min="2276" max="2276" width="19.85546875" style="1" bestFit="1" customWidth="1"/>
    <col min="2277" max="2277" width="30.5703125" style="1" bestFit="1" customWidth="1"/>
    <col min="2278" max="2278" width="12.85546875" style="1" customWidth="1"/>
    <col min="2279" max="2279" width="22" style="1" customWidth="1"/>
    <col min="2280" max="2280" width="57.85546875" style="1" customWidth="1"/>
    <col min="2281" max="2282" width="12.28515625" style="1" bestFit="1" customWidth="1"/>
    <col min="2283" max="2289" width="11.42578125" style="1" bestFit="1" customWidth="1"/>
    <col min="2290" max="2310" width="12.5703125" style="1" bestFit="1" customWidth="1"/>
    <col min="2311" max="2314" width="12.28515625" style="1" bestFit="1" customWidth="1"/>
    <col min="2315" max="2529" width="9.140625" style="1"/>
    <col min="2530" max="2530" width="7.85546875" style="1" bestFit="1" customWidth="1"/>
    <col min="2531" max="2531" width="7.85546875" style="1" customWidth="1"/>
    <col min="2532" max="2532" width="19.85546875" style="1" bestFit="1" customWidth="1"/>
    <col min="2533" max="2533" width="30.5703125" style="1" bestFit="1" customWidth="1"/>
    <col min="2534" max="2534" width="12.85546875" style="1" customWidth="1"/>
    <col min="2535" max="2535" width="22" style="1" customWidth="1"/>
    <col min="2536" max="2536" width="57.85546875" style="1" customWidth="1"/>
    <col min="2537" max="2538" width="12.28515625" style="1" bestFit="1" customWidth="1"/>
    <col min="2539" max="2545" width="11.42578125" style="1" bestFit="1" customWidth="1"/>
    <col min="2546" max="2566" width="12.5703125" style="1" bestFit="1" customWidth="1"/>
    <col min="2567" max="2570" width="12.28515625" style="1" bestFit="1" customWidth="1"/>
    <col min="2571" max="2785" width="9.140625" style="1"/>
    <col min="2786" max="2786" width="7.85546875" style="1" bestFit="1" customWidth="1"/>
    <col min="2787" max="2787" width="7.85546875" style="1" customWidth="1"/>
    <col min="2788" max="2788" width="19.85546875" style="1" bestFit="1" customWidth="1"/>
    <col min="2789" max="2789" width="30.5703125" style="1" bestFit="1" customWidth="1"/>
    <col min="2790" max="2790" width="12.85546875" style="1" customWidth="1"/>
    <col min="2791" max="2791" width="22" style="1" customWidth="1"/>
    <col min="2792" max="2792" width="57.85546875" style="1" customWidth="1"/>
    <col min="2793" max="2794" width="12.28515625" style="1" bestFit="1" customWidth="1"/>
    <col min="2795" max="2801" width="11.42578125" style="1" bestFit="1" customWidth="1"/>
    <col min="2802" max="2822" width="12.5703125" style="1" bestFit="1" customWidth="1"/>
    <col min="2823" max="2826" width="12.28515625" style="1" bestFit="1" customWidth="1"/>
    <col min="2827" max="3041" width="9.140625" style="1"/>
    <col min="3042" max="3042" width="7.85546875" style="1" bestFit="1" customWidth="1"/>
    <col min="3043" max="3043" width="7.85546875" style="1" customWidth="1"/>
    <col min="3044" max="3044" width="19.85546875" style="1" bestFit="1" customWidth="1"/>
    <col min="3045" max="3045" width="30.5703125" style="1" bestFit="1" customWidth="1"/>
    <col min="3046" max="3046" width="12.85546875" style="1" customWidth="1"/>
    <col min="3047" max="3047" width="22" style="1" customWidth="1"/>
    <col min="3048" max="3048" width="57.85546875" style="1" customWidth="1"/>
    <col min="3049" max="3050" width="12.28515625" style="1" bestFit="1" customWidth="1"/>
    <col min="3051" max="3057" width="11.42578125" style="1" bestFit="1" customWidth="1"/>
    <col min="3058" max="3078" width="12.5703125" style="1" bestFit="1" customWidth="1"/>
    <col min="3079" max="3082" width="12.28515625" style="1" bestFit="1" customWidth="1"/>
    <col min="3083" max="3297" width="9.140625" style="1"/>
    <col min="3298" max="3298" width="7.85546875" style="1" bestFit="1" customWidth="1"/>
    <col min="3299" max="3299" width="7.85546875" style="1" customWidth="1"/>
    <col min="3300" max="3300" width="19.85546875" style="1" bestFit="1" customWidth="1"/>
    <col min="3301" max="3301" width="30.5703125" style="1" bestFit="1" customWidth="1"/>
    <col min="3302" max="3302" width="12.85546875" style="1" customWidth="1"/>
    <col min="3303" max="3303" width="22" style="1" customWidth="1"/>
    <col min="3304" max="3304" width="57.85546875" style="1" customWidth="1"/>
    <col min="3305" max="3306" width="12.28515625" style="1" bestFit="1" customWidth="1"/>
    <col min="3307" max="3313" width="11.42578125" style="1" bestFit="1" customWidth="1"/>
    <col min="3314" max="3334" width="12.5703125" style="1" bestFit="1" customWidth="1"/>
    <col min="3335" max="3338" width="12.28515625" style="1" bestFit="1" customWidth="1"/>
    <col min="3339" max="3553" width="9.140625" style="1"/>
    <col min="3554" max="3554" width="7.85546875" style="1" bestFit="1" customWidth="1"/>
    <col min="3555" max="3555" width="7.85546875" style="1" customWidth="1"/>
    <col min="3556" max="3556" width="19.85546875" style="1" bestFit="1" customWidth="1"/>
    <col min="3557" max="3557" width="30.5703125" style="1" bestFit="1" customWidth="1"/>
    <col min="3558" max="3558" width="12.85546875" style="1" customWidth="1"/>
    <col min="3559" max="3559" width="22" style="1" customWidth="1"/>
    <col min="3560" max="3560" width="57.85546875" style="1" customWidth="1"/>
    <col min="3561" max="3562" width="12.28515625" style="1" bestFit="1" customWidth="1"/>
    <col min="3563" max="3569" width="11.42578125" style="1" bestFit="1" customWidth="1"/>
    <col min="3570" max="3590" width="12.5703125" style="1" bestFit="1" customWidth="1"/>
    <col min="3591" max="3594" width="12.28515625" style="1" bestFit="1" customWidth="1"/>
    <col min="3595" max="3809" width="9.140625" style="1"/>
    <col min="3810" max="3810" width="7.85546875" style="1" bestFit="1" customWidth="1"/>
    <col min="3811" max="3811" width="7.85546875" style="1" customWidth="1"/>
    <col min="3812" max="3812" width="19.85546875" style="1" bestFit="1" customWidth="1"/>
    <col min="3813" max="3813" width="30.5703125" style="1" bestFit="1" customWidth="1"/>
    <col min="3814" max="3814" width="12.85546875" style="1" customWidth="1"/>
    <col min="3815" max="3815" width="22" style="1" customWidth="1"/>
    <col min="3816" max="3816" width="57.85546875" style="1" customWidth="1"/>
    <col min="3817" max="3818" width="12.28515625" style="1" bestFit="1" customWidth="1"/>
    <col min="3819" max="3825" width="11.42578125" style="1" bestFit="1" customWidth="1"/>
    <col min="3826" max="3846" width="12.5703125" style="1" bestFit="1" customWidth="1"/>
    <col min="3847" max="3850" width="12.28515625" style="1" bestFit="1" customWidth="1"/>
    <col min="3851" max="4065" width="9.140625" style="1"/>
    <col min="4066" max="4066" width="7.85546875" style="1" bestFit="1" customWidth="1"/>
    <col min="4067" max="4067" width="7.85546875" style="1" customWidth="1"/>
    <col min="4068" max="4068" width="19.85546875" style="1" bestFit="1" customWidth="1"/>
    <col min="4069" max="4069" width="30.5703125" style="1" bestFit="1" customWidth="1"/>
    <col min="4070" max="4070" width="12.85546875" style="1" customWidth="1"/>
    <col min="4071" max="4071" width="22" style="1" customWidth="1"/>
    <col min="4072" max="4072" width="57.85546875" style="1" customWidth="1"/>
    <col min="4073" max="4074" width="12.28515625" style="1" bestFit="1" customWidth="1"/>
    <col min="4075" max="4081" width="11.42578125" style="1" bestFit="1" customWidth="1"/>
    <col min="4082" max="4102" width="12.5703125" style="1" bestFit="1" customWidth="1"/>
    <col min="4103" max="4106" width="12.28515625" style="1" bestFit="1" customWidth="1"/>
    <col min="4107" max="4321" width="9.140625" style="1"/>
    <col min="4322" max="4322" width="7.85546875" style="1" bestFit="1" customWidth="1"/>
    <col min="4323" max="4323" width="7.85546875" style="1" customWidth="1"/>
    <col min="4324" max="4324" width="19.85546875" style="1" bestFit="1" customWidth="1"/>
    <col min="4325" max="4325" width="30.5703125" style="1" bestFit="1" customWidth="1"/>
    <col min="4326" max="4326" width="12.85546875" style="1" customWidth="1"/>
    <col min="4327" max="4327" width="22" style="1" customWidth="1"/>
    <col min="4328" max="4328" width="57.85546875" style="1" customWidth="1"/>
    <col min="4329" max="4330" width="12.28515625" style="1" bestFit="1" customWidth="1"/>
    <col min="4331" max="4337" width="11.42578125" style="1" bestFit="1" customWidth="1"/>
    <col min="4338" max="4358" width="12.5703125" style="1" bestFit="1" customWidth="1"/>
    <col min="4359" max="4362" width="12.28515625" style="1" bestFit="1" customWidth="1"/>
    <col min="4363" max="4577" width="9.140625" style="1"/>
    <col min="4578" max="4578" width="7.85546875" style="1" bestFit="1" customWidth="1"/>
    <col min="4579" max="4579" width="7.85546875" style="1" customWidth="1"/>
    <col min="4580" max="4580" width="19.85546875" style="1" bestFit="1" customWidth="1"/>
    <col min="4581" max="4581" width="30.5703125" style="1" bestFit="1" customWidth="1"/>
    <col min="4582" max="4582" width="12.85546875" style="1" customWidth="1"/>
    <col min="4583" max="4583" width="22" style="1" customWidth="1"/>
    <col min="4584" max="4584" width="57.85546875" style="1" customWidth="1"/>
    <col min="4585" max="4586" width="12.28515625" style="1" bestFit="1" customWidth="1"/>
    <col min="4587" max="4593" width="11.42578125" style="1" bestFit="1" customWidth="1"/>
    <col min="4594" max="4614" width="12.5703125" style="1" bestFit="1" customWidth="1"/>
    <col min="4615" max="4618" width="12.28515625" style="1" bestFit="1" customWidth="1"/>
    <col min="4619" max="4833" width="9.140625" style="1"/>
    <col min="4834" max="4834" width="7.85546875" style="1" bestFit="1" customWidth="1"/>
    <col min="4835" max="4835" width="7.85546875" style="1" customWidth="1"/>
    <col min="4836" max="4836" width="19.85546875" style="1" bestFit="1" customWidth="1"/>
    <col min="4837" max="4837" width="30.5703125" style="1" bestFit="1" customWidth="1"/>
    <col min="4838" max="4838" width="12.85546875" style="1" customWidth="1"/>
    <col min="4839" max="4839" width="22" style="1" customWidth="1"/>
    <col min="4840" max="4840" width="57.85546875" style="1" customWidth="1"/>
    <col min="4841" max="4842" width="12.28515625" style="1" bestFit="1" customWidth="1"/>
    <col min="4843" max="4849" width="11.42578125" style="1" bestFit="1" customWidth="1"/>
    <col min="4850" max="4870" width="12.5703125" style="1" bestFit="1" customWidth="1"/>
    <col min="4871" max="4874" width="12.28515625" style="1" bestFit="1" customWidth="1"/>
    <col min="4875" max="5089" width="9.140625" style="1"/>
    <col min="5090" max="5090" width="7.85546875" style="1" bestFit="1" customWidth="1"/>
    <col min="5091" max="5091" width="7.85546875" style="1" customWidth="1"/>
    <col min="5092" max="5092" width="19.85546875" style="1" bestFit="1" customWidth="1"/>
    <col min="5093" max="5093" width="30.5703125" style="1" bestFit="1" customWidth="1"/>
    <col min="5094" max="5094" width="12.85546875" style="1" customWidth="1"/>
    <col min="5095" max="5095" width="22" style="1" customWidth="1"/>
    <col min="5096" max="5096" width="57.85546875" style="1" customWidth="1"/>
    <col min="5097" max="5098" width="12.28515625" style="1" bestFit="1" customWidth="1"/>
    <col min="5099" max="5105" width="11.42578125" style="1" bestFit="1" customWidth="1"/>
    <col min="5106" max="5126" width="12.5703125" style="1" bestFit="1" customWidth="1"/>
    <col min="5127" max="5130" width="12.28515625" style="1" bestFit="1" customWidth="1"/>
    <col min="5131" max="5345" width="9.140625" style="1"/>
    <col min="5346" max="5346" width="7.85546875" style="1" bestFit="1" customWidth="1"/>
    <col min="5347" max="5347" width="7.85546875" style="1" customWidth="1"/>
    <col min="5348" max="5348" width="19.85546875" style="1" bestFit="1" customWidth="1"/>
    <col min="5349" max="5349" width="30.5703125" style="1" bestFit="1" customWidth="1"/>
    <col min="5350" max="5350" width="12.85546875" style="1" customWidth="1"/>
    <col min="5351" max="5351" width="22" style="1" customWidth="1"/>
    <col min="5352" max="5352" width="57.85546875" style="1" customWidth="1"/>
    <col min="5353" max="5354" width="12.28515625" style="1" bestFit="1" customWidth="1"/>
    <col min="5355" max="5361" width="11.42578125" style="1" bestFit="1" customWidth="1"/>
    <col min="5362" max="5382" width="12.5703125" style="1" bestFit="1" customWidth="1"/>
    <col min="5383" max="5386" width="12.28515625" style="1" bestFit="1" customWidth="1"/>
    <col min="5387" max="5601" width="9.140625" style="1"/>
    <col min="5602" max="5602" width="7.85546875" style="1" bestFit="1" customWidth="1"/>
    <col min="5603" max="5603" width="7.85546875" style="1" customWidth="1"/>
    <col min="5604" max="5604" width="19.85546875" style="1" bestFit="1" customWidth="1"/>
    <col min="5605" max="5605" width="30.5703125" style="1" bestFit="1" customWidth="1"/>
    <col min="5606" max="5606" width="12.85546875" style="1" customWidth="1"/>
    <col min="5607" max="5607" width="22" style="1" customWidth="1"/>
    <col min="5608" max="5608" width="57.85546875" style="1" customWidth="1"/>
    <col min="5609" max="5610" width="12.28515625" style="1" bestFit="1" customWidth="1"/>
    <col min="5611" max="5617" width="11.42578125" style="1" bestFit="1" customWidth="1"/>
    <col min="5618" max="5638" width="12.5703125" style="1" bestFit="1" customWidth="1"/>
    <col min="5639" max="5642" width="12.28515625" style="1" bestFit="1" customWidth="1"/>
    <col min="5643" max="5857" width="9.140625" style="1"/>
    <col min="5858" max="5858" width="7.85546875" style="1" bestFit="1" customWidth="1"/>
    <col min="5859" max="5859" width="7.85546875" style="1" customWidth="1"/>
    <col min="5860" max="5860" width="19.85546875" style="1" bestFit="1" customWidth="1"/>
    <col min="5861" max="5861" width="30.5703125" style="1" bestFit="1" customWidth="1"/>
    <col min="5862" max="5862" width="12.85546875" style="1" customWidth="1"/>
    <col min="5863" max="5863" width="22" style="1" customWidth="1"/>
    <col min="5864" max="5864" width="57.85546875" style="1" customWidth="1"/>
    <col min="5865" max="5866" width="12.28515625" style="1" bestFit="1" customWidth="1"/>
    <col min="5867" max="5873" width="11.42578125" style="1" bestFit="1" customWidth="1"/>
    <col min="5874" max="5894" width="12.5703125" style="1" bestFit="1" customWidth="1"/>
    <col min="5895" max="5898" width="12.28515625" style="1" bestFit="1" customWidth="1"/>
    <col min="5899" max="6113" width="9.140625" style="1"/>
    <col min="6114" max="6114" width="7.85546875" style="1" bestFit="1" customWidth="1"/>
    <col min="6115" max="6115" width="7.85546875" style="1" customWidth="1"/>
    <col min="6116" max="6116" width="19.85546875" style="1" bestFit="1" customWidth="1"/>
    <col min="6117" max="6117" width="30.5703125" style="1" bestFit="1" customWidth="1"/>
    <col min="6118" max="6118" width="12.85546875" style="1" customWidth="1"/>
    <col min="6119" max="6119" width="22" style="1" customWidth="1"/>
    <col min="6120" max="6120" width="57.85546875" style="1" customWidth="1"/>
    <col min="6121" max="6122" width="12.28515625" style="1" bestFit="1" customWidth="1"/>
    <col min="6123" max="6129" width="11.42578125" style="1" bestFit="1" customWidth="1"/>
    <col min="6130" max="6150" width="12.5703125" style="1" bestFit="1" customWidth="1"/>
    <col min="6151" max="6154" width="12.28515625" style="1" bestFit="1" customWidth="1"/>
    <col min="6155" max="6369" width="9.140625" style="1"/>
    <col min="6370" max="6370" width="7.85546875" style="1" bestFit="1" customWidth="1"/>
    <col min="6371" max="6371" width="7.85546875" style="1" customWidth="1"/>
    <col min="6372" max="6372" width="19.85546875" style="1" bestFit="1" customWidth="1"/>
    <col min="6373" max="6373" width="30.5703125" style="1" bestFit="1" customWidth="1"/>
    <col min="6374" max="6374" width="12.85546875" style="1" customWidth="1"/>
    <col min="6375" max="6375" width="22" style="1" customWidth="1"/>
    <col min="6376" max="6376" width="57.85546875" style="1" customWidth="1"/>
    <col min="6377" max="6378" width="12.28515625" style="1" bestFit="1" customWidth="1"/>
    <col min="6379" max="6385" width="11.42578125" style="1" bestFit="1" customWidth="1"/>
    <col min="6386" max="6406" width="12.5703125" style="1" bestFit="1" customWidth="1"/>
    <col min="6407" max="6410" width="12.28515625" style="1" bestFit="1" customWidth="1"/>
    <col min="6411" max="6625" width="9.140625" style="1"/>
    <col min="6626" max="6626" width="7.85546875" style="1" bestFit="1" customWidth="1"/>
    <col min="6627" max="6627" width="7.85546875" style="1" customWidth="1"/>
    <col min="6628" max="6628" width="19.85546875" style="1" bestFit="1" customWidth="1"/>
    <col min="6629" max="6629" width="30.5703125" style="1" bestFit="1" customWidth="1"/>
    <col min="6630" max="6630" width="12.85546875" style="1" customWidth="1"/>
    <col min="6631" max="6631" width="22" style="1" customWidth="1"/>
    <col min="6632" max="6632" width="57.85546875" style="1" customWidth="1"/>
    <col min="6633" max="6634" width="12.28515625" style="1" bestFit="1" customWidth="1"/>
    <col min="6635" max="6641" width="11.42578125" style="1" bestFit="1" customWidth="1"/>
    <col min="6642" max="6662" width="12.5703125" style="1" bestFit="1" customWidth="1"/>
    <col min="6663" max="6666" width="12.28515625" style="1" bestFit="1" customWidth="1"/>
    <col min="6667" max="6881" width="9.140625" style="1"/>
    <col min="6882" max="6882" width="7.85546875" style="1" bestFit="1" customWidth="1"/>
    <col min="6883" max="6883" width="7.85546875" style="1" customWidth="1"/>
    <col min="6884" max="6884" width="19.85546875" style="1" bestFit="1" customWidth="1"/>
    <col min="6885" max="6885" width="30.5703125" style="1" bestFit="1" customWidth="1"/>
    <col min="6886" max="6886" width="12.85546875" style="1" customWidth="1"/>
    <col min="6887" max="6887" width="22" style="1" customWidth="1"/>
    <col min="6888" max="6888" width="57.85546875" style="1" customWidth="1"/>
    <col min="6889" max="6890" width="12.28515625" style="1" bestFit="1" customWidth="1"/>
    <col min="6891" max="6897" width="11.42578125" style="1" bestFit="1" customWidth="1"/>
    <col min="6898" max="6918" width="12.5703125" style="1" bestFit="1" customWidth="1"/>
    <col min="6919" max="6922" width="12.28515625" style="1" bestFit="1" customWidth="1"/>
    <col min="6923" max="7137" width="9.140625" style="1"/>
    <col min="7138" max="7138" width="7.85546875" style="1" bestFit="1" customWidth="1"/>
    <col min="7139" max="7139" width="7.85546875" style="1" customWidth="1"/>
    <col min="7140" max="7140" width="19.85546875" style="1" bestFit="1" customWidth="1"/>
    <col min="7141" max="7141" width="30.5703125" style="1" bestFit="1" customWidth="1"/>
    <col min="7142" max="7142" width="12.85546875" style="1" customWidth="1"/>
    <col min="7143" max="7143" width="22" style="1" customWidth="1"/>
    <col min="7144" max="7144" width="57.85546875" style="1" customWidth="1"/>
    <col min="7145" max="7146" width="12.28515625" style="1" bestFit="1" customWidth="1"/>
    <col min="7147" max="7153" width="11.42578125" style="1" bestFit="1" customWidth="1"/>
    <col min="7154" max="7174" width="12.5703125" style="1" bestFit="1" customWidth="1"/>
    <col min="7175" max="7178" width="12.28515625" style="1" bestFit="1" customWidth="1"/>
    <col min="7179" max="7393" width="9.140625" style="1"/>
    <col min="7394" max="7394" width="7.85546875" style="1" bestFit="1" customWidth="1"/>
    <col min="7395" max="7395" width="7.85546875" style="1" customWidth="1"/>
    <col min="7396" max="7396" width="19.85546875" style="1" bestFit="1" customWidth="1"/>
    <col min="7397" max="7397" width="30.5703125" style="1" bestFit="1" customWidth="1"/>
    <col min="7398" max="7398" width="12.85546875" style="1" customWidth="1"/>
    <col min="7399" max="7399" width="22" style="1" customWidth="1"/>
    <col min="7400" max="7400" width="57.85546875" style="1" customWidth="1"/>
    <col min="7401" max="7402" width="12.28515625" style="1" bestFit="1" customWidth="1"/>
    <col min="7403" max="7409" width="11.42578125" style="1" bestFit="1" customWidth="1"/>
    <col min="7410" max="7430" width="12.5703125" style="1" bestFit="1" customWidth="1"/>
    <col min="7431" max="7434" width="12.28515625" style="1" bestFit="1" customWidth="1"/>
    <col min="7435" max="7649" width="9.140625" style="1"/>
    <col min="7650" max="7650" width="7.85546875" style="1" bestFit="1" customWidth="1"/>
    <col min="7651" max="7651" width="7.85546875" style="1" customWidth="1"/>
    <col min="7652" max="7652" width="19.85546875" style="1" bestFit="1" customWidth="1"/>
    <col min="7653" max="7653" width="30.5703125" style="1" bestFit="1" customWidth="1"/>
    <col min="7654" max="7654" width="12.85546875" style="1" customWidth="1"/>
    <col min="7655" max="7655" width="22" style="1" customWidth="1"/>
    <col min="7656" max="7656" width="57.85546875" style="1" customWidth="1"/>
    <col min="7657" max="7658" width="12.28515625" style="1" bestFit="1" customWidth="1"/>
    <col min="7659" max="7665" width="11.42578125" style="1" bestFit="1" customWidth="1"/>
    <col min="7666" max="7686" width="12.5703125" style="1" bestFit="1" customWidth="1"/>
    <col min="7687" max="7690" width="12.28515625" style="1" bestFit="1" customWidth="1"/>
    <col min="7691" max="7905" width="9.140625" style="1"/>
    <col min="7906" max="7906" width="7.85546875" style="1" bestFit="1" customWidth="1"/>
    <col min="7907" max="7907" width="7.85546875" style="1" customWidth="1"/>
    <col min="7908" max="7908" width="19.85546875" style="1" bestFit="1" customWidth="1"/>
    <col min="7909" max="7909" width="30.5703125" style="1" bestFit="1" customWidth="1"/>
    <col min="7910" max="7910" width="12.85546875" style="1" customWidth="1"/>
    <col min="7911" max="7911" width="22" style="1" customWidth="1"/>
    <col min="7912" max="7912" width="57.85546875" style="1" customWidth="1"/>
    <col min="7913" max="7914" width="12.28515625" style="1" bestFit="1" customWidth="1"/>
    <col min="7915" max="7921" width="11.42578125" style="1" bestFit="1" customWidth="1"/>
    <col min="7922" max="7942" width="12.5703125" style="1" bestFit="1" customWidth="1"/>
    <col min="7943" max="7946" width="12.28515625" style="1" bestFit="1" customWidth="1"/>
    <col min="7947" max="8161" width="9.140625" style="1"/>
    <col min="8162" max="8162" width="7.85546875" style="1" bestFit="1" customWidth="1"/>
    <col min="8163" max="8163" width="7.85546875" style="1" customWidth="1"/>
    <col min="8164" max="8164" width="19.85546875" style="1" bestFit="1" customWidth="1"/>
    <col min="8165" max="8165" width="30.5703125" style="1" bestFit="1" customWidth="1"/>
    <col min="8166" max="8166" width="12.85546875" style="1" customWidth="1"/>
    <col min="8167" max="8167" width="22" style="1" customWidth="1"/>
    <col min="8168" max="8168" width="57.85546875" style="1" customWidth="1"/>
    <col min="8169" max="8170" width="12.28515625" style="1" bestFit="1" customWidth="1"/>
    <col min="8171" max="8177" width="11.42578125" style="1" bestFit="1" customWidth="1"/>
    <col min="8178" max="8198" width="12.5703125" style="1" bestFit="1" customWidth="1"/>
    <col min="8199" max="8202" width="12.28515625" style="1" bestFit="1" customWidth="1"/>
    <col min="8203" max="8417" width="9.140625" style="1"/>
    <col min="8418" max="8418" width="7.85546875" style="1" bestFit="1" customWidth="1"/>
    <col min="8419" max="8419" width="7.85546875" style="1" customWidth="1"/>
    <col min="8420" max="8420" width="19.85546875" style="1" bestFit="1" customWidth="1"/>
    <col min="8421" max="8421" width="30.5703125" style="1" bestFit="1" customWidth="1"/>
    <col min="8422" max="8422" width="12.85546875" style="1" customWidth="1"/>
    <col min="8423" max="8423" width="22" style="1" customWidth="1"/>
    <col min="8424" max="8424" width="57.85546875" style="1" customWidth="1"/>
    <col min="8425" max="8426" width="12.28515625" style="1" bestFit="1" customWidth="1"/>
    <col min="8427" max="8433" width="11.42578125" style="1" bestFit="1" customWidth="1"/>
    <col min="8434" max="8454" width="12.5703125" style="1" bestFit="1" customWidth="1"/>
    <col min="8455" max="8458" width="12.28515625" style="1" bestFit="1" customWidth="1"/>
    <col min="8459" max="8673" width="9.140625" style="1"/>
    <col min="8674" max="8674" width="7.85546875" style="1" bestFit="1" customWidth="1"/>
    <col min="8675" max="8675" width="7.85546875" style="1" customWidth="1"/>
    <col min="8676" max="8676" width="19.85546875" style="1" bestFit="1" customWidth="1"/>
    <col min="8677" max="8677" width="30.5703125" style="1" bestFit="1" customWidth="1"/>
    <col min="8678" max="8678" width="12.85546875" style="1" customWidth="1"/>
    <col min="8679" max="8679" width="22" style="1" customWidth="1"/>
    <col min="8680" max="8680" width="57.85546875" style="1" customWidth="1"/>
    <col min="8681" max="8682" width="12.28515625" style="1" bestFit="1" customWidth="1"/>
    <col min="8683" max="8689" width="11.42578125" style="1" bestFit="1" customWidth="1"/>
    <col min="8690" max="8710" width="12.5703125" style="1" bestFit="1" customWidth="1"/>
    <col min="8711" max="8714" width="12.28515625" style="1" bestFit="1" customWidth="1"/>
    <col min="8715" max="8929" width="9.140625" style="1"/>
    <col min="8930" max="8930" width="7.85546875" style="1" bestFit="1" customWidth="1"/>
    <col min="8931" max="8931" width="7.85546875" style="1" customWidth="1"/>
    <col min="8932" max="8932" width="19.85546875" style="1" bestFit="1" customWidth="1"/>
    <col min="8933" max="8933" width="30.5703125" style="1" bestFit="1" customWidth="1"/>
    <col min="8934" max="8934" width="12.85546875" style="1" customWidth="1"/>
    <col min="8935" max="8935" width="22" style="1" customWidth="1"/>
    <col min="8936" max="8936" width="57.85546875" style="1" customWidth="1"/>
    <col min="8937" max="8938" width="12.28515625" style="1" bestFit="1" customWidth="1"/>
    <col min="8939" max="8945" width="11.42578125" style="1" bestFit="1" customWidth="1"/>
    <col min="8946" max="8966" width="12.5703125" style="1" bestFit="1" customWidth="1"/>
    <col min="8967" max="8970" width="12.28515625" style="1" bestFit="1" customWidth="1"/>
    <col min="8971" max="9185" width="9.140625" style="1"/>
    <col min="9186" max="9186" width="7.85546875" style="1" bestFit="1" customWidth="1"/>
    <col min="9187" max="9187" width="7.85546875" style="1" customWidth="1"/>
    <col min="9188" max="9188" width="19.85546875" style="1" bestFit="1" customWidth="1"/>
    <col min="9189" max="9189" width="30.5703125" style="1" bestFit="1" customWidth="1"/>
    <col min="9190" max="9190" width="12.85546875" style="1" customWidth="1"/>
    <col min="9191" max="9191" width="22" style="1" customWidth="1"/>
    <col min="9192" max="9192" width="57.85546875" style="1" customWidth="1"/>
    <col min="9193" max="9194" width="12.28515625" style="1" bestFit="1" customWidth="1"/>
    <col min="9195" max="9201" width="11.42578125" style="1" bestFit="1" customWidth="1"/>
    <col min="9202" max="9222" width="12.5703125" style="1" bestFit="1" customWidth="1"/>
    <col min="9223" max="9226" width="12.28515625" style="1" bestFit="1" customWidth="1"/>
    <col min="9227" max="9441" width="9.140625" style="1"/>
    <col min="9442" max="9442" width="7.85546875" style="1" bestFit="1" customWidth="1"/>
    <col min="9443" max="9443" width="7.85546875" style="1" customWidth="1"/>
    <col min="9444" max="9444" width="19.85546875" style="1" bestFit="1" customWidth="1"/>
    <col min="9445" max="9445" width="30.5703125" style="1" bestFit="1" customWidth="1"/>
    <col min="9446" max="9446" width="12.85546875" style="1" customWidth="1"/>
    <col min="9447" max="9447" width="22" style="1" customWidth="1"/>
    <col min="9448" max="9448" width="57.85546875" style="1" customWidth="1"/>
    <col min="9449" max="9450" width="12.28515625" style="1" bestFit="1" customWidth="1"/>
    <col min="9451" max="9457" width="11.42578125" style="1" bestFit="1" customWidth="1"/>
    <col min="9458" max="9478" width="12.5703125" style="1" bestFit="1" customWidth="1"/>
    <col min="9479" max="9482" width="12.28515625" style="1" bestFit="1" customWidth="1"/>
    <col min="9483" max="9697" width="9.140625" style="1"/>
    <col min="9698" max="9698" width="7.85546875" style="1" bestFit="1" customWidth="1"/>
    <col min="9699" max="9699" width="7.85546875" style="1" customWidth="1"/>
    <col min="9700" max="9700" width="19.85546875" style="1" bestFit="1" customWidth="1"/>
    <col min="9701" max="9701" width="30.5703125" style="1" bestFit="1" customWidth="1"/>
    <col min="9702" max="9702" width="12.85546875" style="1" customWidth="1"/>
    <col min="9703" max="9703" width="22" style="1" customWidth="1"/>
    <col min="9704" max="9704" width="57.85546875" style="1" customWidth="1"/>
    <col min="9705" max="9706" width="12.28515625" style="1" bestFit="1" customWidth="1"/>
    <col min="9707" max="9713" width="11.42578125" style="1" bestFit="1" customWidth="1"/>
    <col min="9714" max="9734" width="12.5703125" style="1" bestFit="1" customWidth="1"/>
    <col min="9735" max="9738" width="12.28515625" style="1" bestFit="1" customWidth="1"/>
    <col min="9739" max="9953" width="9.140625" style="1"/>
    <col min="9954" max="9954" width="7.85546875" style="1" bestFit="1" customWidth="1"/>
    <col min="9955" max="9955" width="7.85546875" style="1" customWidth="1"/>
    <col min="9956" max="9956" width="19.85546875" style="1" bestFit="1" customWidth="1"/>
    <col min="9957" max="9957" width="30.5703125" style="1" bestFit="1" customWidth="1"/>
    <col min="9958" max="9958" width="12.85546875" style="1" customWidth="1"/>
    <col min="9959" max="9959" width="22" style="1" customWidth="1"/>
    <col min="9960" max="9960" width="57.85546875" style="1" customWidth="1"/>
    <col min="9961" max="9962" width="12.28515625" style="1" bestFit="1" customWidth="1"/>
    <col min="9963" max="9969" width="11.42578125" style="1" bestFit="1" customWidth="1"/>
    <col min="9970" max="9990" width="12.5703125" style="1" bestFit="1" customWidth="1"/>
    <col min="9991" max="9994" width="12.28515625" style="1" bestFit="1" customWidth="1"/>
    <col min="9995" max="10209" width="9.140625" style="1"/>
    <col min="10210" max="10210" width="7.85546875" style="1" bestFit="1" customWidth="1"/>
    <col min="10211" max="10211" width="7.85546875" style="1" customWidth="1"/>
    <col min="10212" max="10212" width="19.85546875" style="1" bestFit="1" customWidth="1"/>
    <col min="10213" max="10213" width="30.5703125" style="1" bestFit="1" customWidth="1"/>
    <col min="10214" max="10214" width="12.85546875" style="1" customWidth="1"/>
    <col min="10215" max="10215" width="22" style="1" customWidth="1"/>
    <col min="10216" max="10216" width="57.85546875" style="1" customWidth="1"/>
    <col min="10217" max="10218" width="12.28515625" style="1" bestFit="1" customWidth="1"/>
    <col min="10219" max="10225" width="11.42578125" style="1" bestFit="1" customWidth="1"/>
    <col min="10226" max="10246" width="12.5703125" style="1" bestFit="1" customWidth="1"/>
    <col min="10247" max="10250" width="12.28515625" style="1" bestFit="1" customWidth="1"/>
    <col min="10251" max="10465" width="9.140625" style="1"/>
    <col min="10466" max="10466" width="7.85546875" style="1" bestFit="1" customWidth="1"/>
    <col min="10467" max="10467" width="7.85546875" style="1" customWidth="1"/>
    <col min="10468" max="10468" width="19.85546875" style="1" bestFit="1" customWidth="1"/>
    <col min="10469" max="10469" width="30.5703125" style="1" bestFit="1" customWidth="1"/>
    <col min="10470" max="10470" width="12.85546875" style="1" customWidth="1"/>
    <col min="10471" max="10471" width="22" style="1" customWidth="1"/>
    <col min="10472" max="10472" width="57.85546875" style="1" customWidth="1"/>
    <col min="10473" max="10474" width="12.28515625" style="1" bestFit="1" customWidth="1"/>
    <col min="10475" max="10481" width="11.42578125" style="1" bestFit="1" customWidth="1"/>
    <col min="10482" max="10502" width="12.5703125" style="1" bestFit="1" customWidth="1"/>
    <col min="10503" max="10506" width="12.28515625" style="1" bestFit="1" customWidth="1"/>
    <col min="10507" max="10721" width="9.140625" style="1"/>
    <col min="10722" max="10722" width="7.85546875" style="1" bestFit="1" customWidth="1"/>
    <col min="10723" max="10723" width="7.85546875" style="1" customWidth="1"/>
    <col min="10724" max="10724" width="19.85546875" style="1" bestFit="1" customWidth="1"/>
    <col min="10725" max="10725" width="30.5703125" style="1" bestFit="1" customWidth="1"/>
    <col min="10726" max="10726" width="12.85546875" style="1" customWidth="1"/>
    <col min="10727" max="10727" width="22" style="1" customWidth="1"/>
    <col min="10728" max="10728" width="57.85546875" style="1" customWidth="1"/>
    <col min="10729" max="10730" width="12.28515625" style="1" bestFit="1" customWidth="1"/>
    <col min="10731" max="10737" width="11.42578125" style="1" bestFit="1" customWidth="1"/>
    <col min="10738" max="10758" width="12.5703125" style="1" bestFit="1" customWidth="1"/>
    <col min="10759" max="10762" width="12.28515625" style="1" bestFit="1" customWidth="1"/>
    <col min="10763" max="10977" width="9.140625" style="1"/>
    <col min="10978" max="10978" width="7.85546875" style="1" bestFit="1" customWidth="1"/>
    <col min="10979" max="10979" width="7.85546875" style="1" customWidth="1"/>
    <col min="10980" max="10980" width="19.85546875" style="1" bestFit="1" customWidth="1"/>
    <col min="10981" max="10981" width="30.5703125" style="1" bestFit="1" customWidth="1"/>
    <col min="10982" max="10982" width="12.85546875" style="1" customWidth="1"/>
    <col min="10983" max="10983" width="22" style="1" customWidth="1"/>
    <col min="10984" max="10984" width="57.85546875" style="1" customWidth="1"/>
    <col min="10985" max="10986" width="12.28515625" style="1" bestFit="1" customWidth="1"/>
    <col min="10987" max="10993" width="11.42578125" style="1" bestFit="1" customWidth="1"/>
    <col min="10994" max="11014" width="12.5703125" style="1" bestFit="1" customWidth="1"/>
    <col min="11015" max="11018" width="12.28515625" style="1" bestFit="1" customWidth="1"/>
    <col min="11019" max="11233" width="9.140625" style="1"/>
    <col min="11234" max="11234" width="7.85546875" style="1" bestFit="1" customWidth="1"/>
    <col min="11235" max="11235" width="7.85546875" style="1" customWidth="1"/>
    <col min="11236" max="11236" width="19.85546875" style="1" bestFit="1" customWidth="1"/>
    <col min="11237" max="11237" width="30.5703125" style="1" bestFit="1" customWidth="1"/>
    <col min="11238" max="11238" width="12.85546875" style="1" customWidth="1"/>
    <col min="11239" max="11239" width="22" style="1" customWidth="1"/>
    <col min="11240" max="11240" width="57.85546875" style="1" customWidth="1"/>
    <col min="11241" max="11242" width="12.28515625" style="1" bestFit="1" customWidth="1"/>
    <col min="11243" max="11249" width="11.42578125" style="1" bestFit="1" customWidth="1"/>
    <col min="11250" max="11270" width="12.5703125" style="1" bestFit="1" customWidth="1"/>
    <col min="11271" max="11274" width="12.28515625" style="1" bestFit="1" customWidth="1"/>
    <col min="11275" max="11489" width="9.140625" style="1"/>
    <col min="11490" max="11490" width="7.85546875" style="1" bestFit="1" customWidth="1"/>
    <col min="11491" max="11491" width="7.85546875" style="1" customWidth="1"/>
    <col min="11492" max="11492" width="19.85546875" style="1" bestFit="1" customWidth="1"/>
    <col min="11493" max="11493" width="30.5703125" style="1" bestFit="1" customWidth="1"/>
    <col min="11494" max="11494" width="12.85546875" style="1" customWidth="1"/>
    <col min="11495" max="11495" width="22" style="1" customWidth="1"/>
    <col min="11496" max="11496" width="57.85546875" style="1" customWidth="1"/>
    <col min="11497" max="11498" width="12.28515625" style="1" bestFit="1" customWidth="1"/>
    <col min="11499" max="11505" width="11.42578125" style="1" bestFit="1" customWidth="1"/>
    <col min="11506" max="11526" width="12.5703125" style="1" bestFit="1" customWidth="1"/>
    <col min="11527" max="11530" width="12.28515625" style="1" bestFit="1" customWidth="1"/>
    <col min="11531" max="11745" width="9.140625" style="1"/>
    <col min="11746" max="11746" width="7.85546875" style="1" bestFit="1" customWidth="1"/>
    <col min="11747" max="11747" width="7.85546875" style="1" customWidth="1"/>
    <col min="11748" max="11748" width="19.85546875" style="1" bestFit="1" customWidth="1"/>
    <col min="11749" max="11749" width="30.5703125" style="1" bestFit="1" customWidth="1"/>
    <col min="11750" max="11750" width="12.85546875" style="1" customWidth="1"/>
    <col min="11751" max="11751" width="22" style="1" customWidth="1"/>
    <col min="11752" max="11752" width="57.85546875" style="1" customWidth="1"/>
    <col min="11753" max="11754" width="12.28515625" style="1" bestFit="1" customWidth="1"/>
    <col min="11755" max="11761" width="11.42578125" style="1" bestFit="1" customWidth="1"/>
    <col min="11762" max="11782" width="12.5703125" style="1" bestFit="1" customWidth="1"/>
    <col min="11783" max="11786" width="12.28515625" style="1" bestFit="1" customWidth="1"/>
    <col min="11787" max="12001" width="9.140625" style="1"/>
    <col min="12002" max="12002" width="7.85546875" style="1" bestFit="1" customWidth="1"/>
    <col min="12003" max="12003" width="7.85546875" style="1" customWidth="1"/>
    <col min="12004" max="12004" width="19.85546875" style="1" bestFit="1" customWidth="1"/>
    <col min="12005" max="12005" width="30.5703125" style="1" bestFit="1" customWidth="1"/>
    <col min="12006" max="12006" width="12.85546875" style="1" customWidth="1"/>
    <col min="12007" max="12007" width="22" style="1" customWidth="1"/>
    <col min="12008" max="12008" width="57.85546875" style="1" customWidth="1"/>
    <col min="12009" max="12010" width="12.28515625" style="1" bestFit="1" customWidth="1"/>
    <col min="12011" max="12017" width="11.42578125" style="1" bestFit="1" customWidth="1"/>
    <col min="12018" max="12038" width="12.5703125" style="1" bestFit="1" customWidth="1"/>
    <col min="12039" max="12042" width="12.28515625" style="1" bestFit="1" customWidth="1"/>
    <col min="12043" max="12257" width="9.140625" style="1"/>
    <col min="12258" max="12258" width="7.85546875" style="1" bestFit="1" customWidth="1"/>
    <col min="12259" max="12259" width="7.85546875" style="1" customWidth="1"/>
    <col min="12260" max="12260" width="19.85546875" style="1" bestFit="1" customWidth="1"/>
    <col min="12261" max="12261" width="30.5703125" style="1" bestFit="1" customWidth="1"/>
    <col min="12262" max="12262" width="12.85546875" style="1" customWidth="1"/>
    <col min="12263" max="12263" width="22" style="1" customWidth="1"/>
    <col min="12264" max="12264" width="57.85546875" style="1" customWidth="1"/>
    <col min="12265" max="12266" width="12.28515625" style="1" bestFit="1" customWidth="1"/>
    <col min="12267" max="12273" width="11.42578125" style="1" bestFit="1" customWidth="1"/>
    <col min="12274" max="12294" width="12.5703125" style="1" bestFit="1" customWidth="1"/>
    <col min="12295" max="12298" width="12.28515625" style="1" bestFit="1" customWidth="1"/>
    <col min="12299" max="12513" width="9.140625" style="1"/>
    <col min="12514" max="12514" width="7.85546875" style="1" bestFit="1" customWidth="1"/>
    <col min="12515" max="12515" width="7.85546875" style="1" customWidth="1"/>
    <col min="12516" max="12516" width="19.85546875" style="1" bestFit="1" customWidth="1"/>
    <col min="12517" max="12517" width="30.5703125" style="1" bestFit="1" customWidth="1"/>
    <col min="12518" max="12518" width="12.85546875" style="1" customWidth="1"/>
    <col min="12519" max="12519" width="22" style="1" customWidth="1"/>
    <col min="12520" max="12520" width="57.85546875" style="1" customWidth="1"/>
    <col min="12521" max="12522" width="12.28515625" style="1" bestFit="1" customWidth="1"/>
    <col min="12523" max="12529" width="11.42578125" style="1" bestFit="1" customWidth="1"/>
    <col min="12530" max="12550" width="12.5703125" style="1" bestFit="1" customWidth="1"/>
    <col min="12551" max="12554" width="12.28515625" style="1" bestFit="1" customWidth="1"/>
    <col min="12555" max="12769" width="9.140625" style="1"/>
    <col min="12770" max="12770" width="7.85546875" style="1" bestFit="1" customWidth="1"/>
    <col min="12771" max="12771" width="7.85546875" style="1" customWidth="1"/>
    <col min="12772" max="12772" width="19.85546875" style="1" bestFit="1" customWidth="1"/>
    <col min="12773" max="12773" width="30.5703125" style="1" bestFit="1" customWidth="1"/>
    <col min="12774" max="12774" width="12.85546875" style="1" customWidth="1"/>
    <col min="12775" max="12775" width="22" style="1" customWidth="1"/>
    <col min="12776" max="12776" width="57.85546875" style="1" customWidth="1"/>
    <col min="12777" max="12778" width="12.28515625" style="1" bestFit="1" customWidth="1"/>
    <col min="12779" max="12785" width="11.42578125" style="1" bestFit="1" customWidth="1"/>
    <col min="12786" max="12806" width="12.5703125" style="1" bestFit="1" customWidth="1"/>
    <col min="12807" max="12810" width="12.28515625" style="1" bestFit="1" customWidth="1"/>
    <col min="12811" max="13025" width="9.140625" style="1"/>
    <col min="13026" max="13026" width="7.85546875" style="1" bestFit="1" customWidth="1"/>
    <col min="13027" max="13027" width="7.85546875" style="1" customWidth="1"/>
    <col min="13028" max="13028" width="19.85546875" style="1" bestFit="1" customWidth="1"/>
    <col min="13029" max="13029" width="30.5703125" style="1" bestFit="1" customWidth="1"/>
    <col min="13030" max="13030" width="12.85546875" style="1" customWidth="1"/>
    <col min="13031" max="13031" width="22" style="1" customWidth="1"/>
    <col min="13032" max="13032" width="57.85546875" style="1" customWidth="1"/>
    <col min="13033" max="13034" width="12.28515625" style="1" bestFit="1" customWidth="1"/>
    <col min="13035" max="13041" width="11.42578125" style="1" bestFit="1" customWidth="1"/>
    <col min="13042" max="13062" width="12.5703125" style="1" bestFit="1" customWidth="1"/>
    <col min="13063" max="13066" width="12.28515625" style="1" bestFit="1" customWidth="1"/>
    <col min="13067" max="13281" width="9.140625" style="1"/>
    <col min="13282" max="13282" width="7.85546875" style="1" bestFit="1" customWidth="1"/>
    <col min="13283" max="13283" width="7.85546875" style="1" customWidth="1"/>
    <col min="13284" max="13284" width="19.85546875" style="1" bestFit="1" customWidth="1"/>
    <col min="13285" max="13285" width="30.5703125" style="1" bestFit="1" customWidth="1"/>
    <col min="13286" max="13286" width="12.85546875" style="1" customWidth="1"/>
    <col min="13287" max="13287" width="22" style="1" customWidth="1"/>
    <col min="13288" max="13288" width="57.85546875" style="1" customWidth="1"/>
    <col min="13289" max="13290" width="12.28515625" style="1" bestFit="1" customWidth="1"/>
    <col min="13291" max="13297" width="11.42578125" style="1" bestFit="1" customWidth="1"/>
    <col min="13298" max="13318" width="12.5703125" style="1" bestFit="1" customWidth="1"/>
    <col min="13319" max="13322" width="12.28515625" style="1" bestFit="1" customWidth="1"/>
    <col min="13323" max="13537" width="9.140625" style="1"/>
    <col min="13538" max="13538" width="7.85546875" style="1" bestFit="1" customWidth="1"/>
    <col min="13539" max="13539" width="7.85546875" style="1" customWidth="1"/>
    <col min="13540" max="13540" width="19.85546875" style="1" bestFit="1" customWidth="1"/>
    <col min="13541" max="13541" width="30.5703125" style="1" bestFit="1" customWidth="1"/>
    <col min="13542" max="13542" width="12.85546875" style="1" customWidth="1"/>
    <col min="13543" max="13543" width="22" style="1" customWidth="1"/>
    <col min="13544" max="13544" width="57.85546875" style="1" customWidth="1"/>
    <col min="13545" max="13546" width="12.28515625" style="1" bestFit="1" customWidth="1"/>
    <col min="13547" max="13553" width="11.42578125" style="1" bestFit="1" customWidth="1"/>
    <col min="13554" max="13574" width="12.5703125" style="1" bestFit="1" customWidth="1"/>
    <col min="13575" max="13578" width="12.28515625" style="1" bestFit="1" customWidth="1"/>
    <col min="13579" max="13793" width="9.140625" style="1"/>
    <col min="13794" max="13794" width="7.85546875" style="1" bestFit="1" customWidth="1"/>
    <col min="13795" max="13795" width="7.85546875" style="1" customWidth="1"/>
    <col min="13796" max="13796" width="19.85546875" style="1" bestFit="1" customWidth="1"/>
    <col min="13797" max="13797" width="30.5703125" style="1" bestFit="1" customWidth="1"/>
    <col min="13798" max="13798" width="12.85546875" style="1" customWidth="1"/>
    <col min="13799" max="13799" width="22" style="1" customWidth="1"/>
    <col min="13800" max="13800" width="57.85546875" style="1" customWidth="1"/>
    <col min="13801" max="13802" width="12.28515625" style="1" bestFit="1" customWidth="1"/>
    <col min="13803" max="13809" width="11.42578125" style="1" bestFit="1" customWidth="1"/>
    <col min="13810" max="13830" width="12.5703125" style="1" bestFit="1" customWidth="1"/>
    <col min="13831" max="13834" width="12.28515625" style="1" bestFit="1" customWidth="1"/>
    <col min="13835" max="14049" width="9.140625" style="1"/>
    <col min="14050" max="14050" width="7.85546875" style="1" bestFit="1" customWidth="1"/>
    <col min="14051" max="14051" width="7.85546875" style="1" customWidth="1"/>
    <col min="14052" max="14052" width="19.85546875" style="1" bestFit="1" customWidth="1"/>
    <col min="14053" max="14053" width="30.5703125" style="1" bestFit="1" customWidth="1"/>
    <col min="14054" max="14054" width="12.85546875" style="1" customWidth="1"/>
    <col min="14055" max="14055" width="22" style="1" customWidth="1"/>
    <col min="14056" max="14056" width="57.85546875" style="1" customWidth="1"/>
    <col min="14057" max="14058" width="12.28515625" style="1" bestFit="1" customWidth="1"/>
    <col min="14059" max="14065" width="11.42578125" style="1" bestFit="1" customWidth="1"/>
    <col min="14066" max="14086" width="12.5703125" style="1" bestFit="1" customWidth="1"/>
    <col min="14087" max="14090" width="12.28515625" style="1" bestFit="1" customWidth="1"/>
    <col min="14091" max="14305" width="9.140625" style="1"/>
    <col min="14306" max="14306" width="7.85546875" style="1" bestFit="1" customWidth="1"/>
    <col min="14307" max="14307" width="7.85546875" style="1" customWidth="1"/>
    <col min="14308" max="14308" width="19.85546875" style="1" bestFit="1" customWidth="1"/>
    <col min="14309" max="14309" width="30.5703125" style="1" bestFit="1" customWidth="1"/>
    <col min="14310" max="14310" width="12.85546875" style="1" customWidth="1"/>
    <col min="14311" max="14311" width="22" style="1" customWidth="1"/>
    <col min="14312" max="14312" width="57.85546875" style="1" customWidth="1"/>
    <col min="14313" max="14314" width="12.28515625" style="1" bestFit="1" customWidth="1"/>
    <col min="14315" max="14321" width="11.42578125" style="1" bestFit="1" customWidth="1"/>
    <col min="14322" max="14342" width="12.5703125" style="1" bestFit="1" customWidth="1"/>
    <col min="14343" max="14346" width="12.28515625" style="1" bestFit="1" customWidth="1"/>
    <col min="14347" max="14561" width="9.140625" style="1"/>
    <col min="14562" max="14562" width="7.85546875" style="1" bestFit="1" customWidth="1"/>
    <col min="14563" max="14563" width="7.85546875" style="1" customWidth="1"/>
    <col min="14564" max="14564" width="19.85546875" style="1" bestFit="1" customWidth="1"/>
    <col min="14565" max="14565" width="30.5703125" style="1" bestFit="1" customWidth="1"/>
    <col min="14566" max="14566" width="12.85546875" style="1" customWidth="1"/>
    <col min="14567" max="14567" width="22" style="1" customWidth="1"/>
    <col min="14568" max="14568" width="57.85546875" style="1" customWidth="1"/>
    <col min="14569" max="14570" width="12.28515625" style="1" bestFit="1" customWidth="1"/>
    <col min="14571" max="14577" width="11.42578125" style="1" bestFit="1" customWidth="1"/>
    <col min="14578" max="14598" width="12.5703125" style="1" bestFit="1" customWidth="1"/>
    <col min="14599" max="14602" width="12.28515625" style="1" bestFit="1" customWidth="1"/>
    <col min="14603" max="14817" width="9.140625" style="1"/>
    <col min="14818" max="14818" width="7.85546875" style="1" bestFit="1" customWidth="1"/>
    <col min="14819" max="14819" width="7.85546875" style="1" customWidth="1"/>
    <col min="14820" max="14820" width="19.85546875" style="1" bestFit="1" customWidth="1"/>
    <col min="14821" max="14821" width="30.5703125" style="1" bestFit="1" customWidth="1"/>
    <col min="14822" max="14822" width="12.85546875" style="1" customWidth="1"/>
    <col min="14823" max="14823" width="22" style="1" customWidth="1"/>
    <col min="14824" max="14824" width="57.85546875" style="1" customWidth="1"/>
    <col min="14825" max="14826" width="12.28515625" style="1" bestFit="1" customWidth="1"/>
    <col min="14827" max="14833" width="11.42578125" style="1" bestFit="1" customWidth="1"/>
    <col min="14834" max="14854" width="12.5703125" style="1" bestFit="1" customWidth="1"/>
    <col min="14855" max="14858" width="12.28515625" style="1" bestFit="1" customWidth="1"/>
    <col min="14859" max="15073" width="9.140625" style="1"/>
    <col min="15074" max="15074" width="7.85546875" style="1" bestFit="1" customWidth="1"/>
    <col min="15075" max="15075" width="7.85546875" style="1" customWidth="1"/>
    <col min="15076" max="15076" width="19.85546875" style="1" bestFit="1" customWidth="1"/>
    <col min="15077" max="15077" width="30.5703125" style="1" bestFit="1" customWidth="1"/>
    <col min="15078" max="15078" width="12.85546875" style="1" customWidth="1"/>
    <col min="15079" max="15079" width="22" style="1" customWidth="1"/>
    <col min="15080" max="15080" width="57.85546875" style="1" customWidth="1"/>
    <col min="15081" max="15082" width="12.28515625" style="1" bestFit="1" customWidth="1"/>
    <col min="15083" max="15089" width="11.42578125" style="1" bestFit="1" customWidth="1"/>
    <col min="15090" max="15110" width="12.5703125" style="1" bestFit="1" customWidth="1"/>
    <col min="15111" max="15114" width="12.28515625" style="1" bestFit="1" customWidth="1"/>
    <col min="15115" max="15329" width="9.140625" style="1"/>
    <col min="15330" max="15330" width="7.85546875" style="1" bestFit="1" customWidth="1"/>
    <col min="15331" max="15331" width="7.85546875" style="1" customWidth="1"/>
    <col min="15332" max="15332" width="19.85546875" style="1" bestFit="1" customWidth="1"/>
    <col min="15333" max="15333" width="30.5703125" style="1" bestFit="1" customWidth="1"/>
    <col min="15334" max="15334" width="12.85546875" style="1" customWidth="1"/>
    <col min="15335" max="15335" width="22" style="1" customWidth="1"/>
    <col min="15336" max="15336" width="57.85546875" style="1" customWidth="1"/>
    <col min="15337" max="15338" width="12.28515625" style="1" bestFit="1" customWidth="1"/>
    <col min="15339" max="15345" width="11.42578125" style="1" bestFit="1" customWidth="1"/>
    <col min="15346" max="15366" width="12.5703125" style="1" bestFit="1" customWidth="1"/>
    <col min="15367" max="15370" width="12.28515625" style="1" bestFit="1" customWidth="1"/>
    <col min="15371" max="15585" width="9.140625" style="1"/>
    <col min="15586" max="15586" width="7.85546875" style="1" bestFit="1" customWidth="1"/>
    <col min="15587" max="15587" width="7.85546875" style="1" customWidth="1"/>
    <col min="15588" max="15588" width="19.85546875" style="1" bestFit="1" customWidth="1"/>
    <col min="15589" max="15589" width="30.5703125" style="1" bestFit="1" customWidth="1"/>
    <col min="15590" max="15590" width="12.85546875" style="1" customWidth="1"/>
    <col min="15591" max="15591" width="22" style="1" customWidth="1"/>
    <col min="15592" max="15592" width="57.85546875" style="1" customWidth="1"/>
    <col min="15593" max="15594" width="12.28515625" style="1" bestFit="1" customWidth="1"/>
    <col min="15595" max="15601" width="11.42578125" style="1" bestFit="1" customWidth="1"/>
    <col min="15602" max="15622" width="12.5703125" style="1" bestFit="1" customWidth="1"/>
    <col min="15623" max="15626" width="12.28515625" style="1" bestFit="1" customWidth="1"/>
    <col min="15627" max="15841" width="9.140625" style="1"/>
    <col min="15842" max="15842" width="7.85546875" style="1" bestFit="1" customWidth="1"/>
    <col min="15843" max="15843" width="7.85546875" style="1" customWidth="1"/>
    <col min="15844" max="15844" width="19.85546875" style="1" bestFit="1" customWidth="1"/>
    <col min="15845" max="15845" width="30.5703125" style="1" bestFit="1" customWidth="1"/>
    <col min="15846" max="15846" width="12.85546875" style="1" customWidth="1"/>
    <col min="15847" max="15847" width="22" style="1" customWidth="1"/>
    <col min="15848" max="15848" width="57.85546875" style="1" customWidth="1"/>
    <col min="15849" max="15850" width="12.28515625" style="1" bestFit="1" customWidth="1"/>
    <col min="15851" max="15857" width="11.42578125" style="1" bestFit="1" customWidth="1"/>
    <col min="15858" max="15878" width="12.5703125" style="1" bestFit="1" customWidth="1"/>
    <col min="15879" max="15882" width="12.28515625" style="1" bestFit="1" customWidth="1"/>
    <col min="15883" max="16097" width="9.140625" style="1"/>
    <col min="16098" max="16098" width="7.85546875" style="1" bestFit="1" customWidth="1"/>
    <col min="16099" max="16099" width="7.85546875" style="1" customWidth="1"/>
    <col min="16100" max="16100" width="19.85546875" style="1" bestFit="1" customWidth="1"/>
    <col min="16101" max="16101" width="30.5703125" style="1" bestFit="1" customWidth="1"/>
    <col min="16102" max="16102" width="12.85546875" style="1" customWidth="1"/>
    <col min="16103" max="16103" width="22" style="1" customWidth="1"/>
    <col min="16104" max="16104" width="57.85546875" style="1" customWidth="1"/>
    <col min="16105" max="16106" width="12.28515625" style="1" bestFit="1" customWidth="1"/>
    <col min="16107" max="16113" width="11.42578125" style="1" bestFit="1" customWidth="1"/>
    <col min="16114" max="16134" width="12.5703125" style="1" bestFit="1" customWidth="1"/>
    <col min="16135" max="16138" width="12.28515625" style="1" bestFit="1" customWidth="1"/>
    <col min="16139" max="16384" width="9.140625" style="1"/>
  </cols>
  <sheetData>
    <row r="1" spans="1:11" x14ac:dyDescent="0.2">
      <c r="E1" s="2" t="s">
        <v>378</v>
      </c>
      <c r="H1" s="3">
        <f>H2</f>
        <v>43283</v>
      </c>
      <c r="I1" s="3">
        <f>I2</f>
        <v>43285</v>
      </c>
      <c r="J1" s="3">
        <f>J2</f>
        <v>43290</v>
      </c>
      <c r="K1" s="3">
        <f>K2</f>
        <v>43297</v>
      </c>
    </row>
    <row r="2" spans="1:11" x14ac:dyDescent="0.2">
      <c r="A2" s="4" t="s">
        <v>0</v>
      </c>
      <c r="B2" s="4" t="s">
        <v>1</v>
      </c>
      <c r="C2" s="4" t="s">
        <v>2</v>
      </c>
      <c r="D2" s="4" t="s">
        <v>3</v>
      </c>
      <c r="E2" s="5" t="s">
        <v>4</v>
      </c>
      <c r="F2" s="6" t="s">
        <v>5</v>
      </c>
      <c r="G2" s="4" t="s">
        <v>6</v>
      </c>
      <c r="H2" s="7">
        <f>'[7]FUND CLOSURE'!E2</f>
        <v>43283</v>
      </c>
      <c r="I2" s="7">
        <f>'[7]FUND CLOSURE'!G2</f>
        <v>43285</v>
      </c>
      <c r="J2" s="7">
        <f>'[7]FUND CLOSURE'!L2</f>
        <v>43290</v>
      </c>
      <c r="K2" s="7">
        <f>'[7]FUND CLOSURE'!S2</f>
        <v>43297</v>
      </c>
    </row>
    <row r="3" spans="1:11" ht="15" x14ac:dyDescent="0.25">
      <c r="A3" s="36" t="s">
        <v>7</v>
      </c>
      <c r="B3" s="8"/>
      <c r="C3" s="37" t="s">
        <v>8</v>
      </c>
      <c r="D3" s="2" t="s">
        <v>9</v>
      </c>
      <c r="E3" s="2" t="s">
        <v>10</v>
      </c>
      <c r="F3" s="37" t="s">
        <v>11</v>
      </c>
      <c r="G3" s="37" t="s">
        <v>12</v>
      </c>
      <c r="H3" s="59"/>
      <c r="I3" s="59">
        <v>2</v>
      </c>
      <c r="J3" s="59"/>
      <c r="K3" s="59"/>
    </row>
    <row r="4" spans="1:11" ht="15" x14ac:dyDescent="0.25">
      <c r="A4" s="36" t="s">
        <v>13</v>
      </c>
      <c r="B4" s="8"/>
      <c r="C4" s="37" t="s">
        <v>14</v>
      </c>
      <c r="D4" s="2" t="s">
        <v>9</v>
      </c>
      <c r="E4" s="2" t="s">
        <v>10</v>
      </c>
      <c r="F4" s="37" t="s">
        <v>15</v>
      </c>
      <c r="G4" s="37" t="s">
        <v>16</v>
      </c>
      <c r="H4" s="59"/>
      <c r="I4" s="59">
        <v>2</v>
      </c>
      <c r="J4" s="59"/>
      <c r="K4" s="59"/>
    </row>
    <row r="5" spans="1:11" ht="15" x14ac:dyDescent="0.25">
      <c r="A5" s="36" t="s">
        <v>17</v>
      </c>
      <c r="B5" s="8"/>
      <c r="C5" s="37" t="s">
        <v>18</v>
      </c>
      <c r="D5" s="2" t="s">
        <v>19</v>
      </c>
      <c r="E5" s="2" t="s">
        <v>10</v>
      </c>
      <c r="F5" s="37" t="s">
        <v>15</v>
      </c>
      <c r="G5" s="37" t="s">
        <v>20</v>
      </c>
      <c r="H5" s="59"/>
      <c r="I5" s="59"/>
      <c r="J5" s="59"/>
      <c r="K5" s="59"/>
    </row>
    <row r="6" spans="1:11" ht="15" x14ac:dyDescent="0.25">
      <c r="A6" s="36" t="s">
        <v>21</v>
      </c>
      <c r="B6" s="8"/>
      <c r="C6" s="37" t="s">
        <v>22</v>
      </c>
      <c r="D6" s="2" t="s">
        <v>19</v>
      </c>
      <c r="E6" s="2" t="s">
        <v>10</v>
      </c>
      <c r="F6" s="37" t="s">
        <v>15</v>
      </c>
      <c r="G6" s="37" t="s">
        <v>23</v>
      </c>
      <c r="H6" s="59"/>
      <c r="I6" s="59"/>
      <c r="J6" s="59"/>
      <c r="K6" s="59"/>
    </row>
    <row r="7" spans="1:11" ht="15" x14ac:dyDescent="0.25">
      <c r="A7" s="36" t="s">
        <v>24</v>
      </c>
      <c r="B7" s="8"/>
      <c r="C7" s="37" t="s">
        <v>25</v>
      </c>
      <c r="D7" s="2" t="s">
        <v>19</v>
      </c>
      <c r="E7" s="2" t="s">
        <v>10</v>
      </c>
      <c r="F7" s="37" t="s">
        <v>15</v>
      </c>
      <c r="G7" s="37" t="s">
        <v>26</v>
      </c>
      <c r="H7" s="59"/>
      <c r="I7" s="59"/>
      <c r="J7" s="59"/>
      <c r="K7" s="59"/>
    </row>
    <row r="8" spans="1:11" ht="15" x14ac:dyDescent="0.25">
      <c r="A8" s="36" t="s">
        <v>27</v>
      </c>
      <c r="B8" s="8"/>
      <c r="C8" s="37" t="s">
        <v>28</v>
      </c>
      <c r="D8" s="2" t="s">
        <v>19</v>
      </c>
      <c r="E8" s="2" t="s">
        <v>10</v>
      </c>
      <c r="F8" s="37" t="s">
        <v>29</v>
      </c>
      <c r="G8" s="37" t="s">
        <v>30</v>
      </c>
      <c r="H8" s="59"/>
      <c r="I8" s="59"/>
      <c r="J8" s="59"/>
      <c r="K8" s="59"/>
    </row>
    <row r="9" spans="1:11" ht="15" x14ac:dyDescent="0.25">
      <c r="A9" s="36" t="s">
        <v>31</v>
      </c>
      <c r="B9" s="8"/>
      <c r="C9" s="37" t="s">
        <v>32</v>
      </c>
      <c r="D9" s="2" t="s">
        <v>19</v>
      </c>
      <c r="E9" s="2" t="s">
        <v>10</v>
      </c>
      <c r="F9" s="37" t="s">
        <v>29</v>
      </c>
      <c r="G9" s="37" t="s">
        <v>33</v>
      </c>
      <c r="H9" s="59"/>
      <c r="I9" s="59"/>
      <c r="J9" s="59"/>
      <c r="K9" s="59"/>
    </row>
    <row r="10" spans="1:11" ht="15" x14ac:dyDescent="0.25">
      <c r="A10" s="36" t="s">
        <v>34</v>
      </c>
      <c r="B10" s="8"/>
      <c r="C10" s="37" t="s">
        <v>379</v>
      </c>
      <c r="D10" s="2" t="s">
        <v>19</v>
      </c>
      <c r="E10" s="2" t="s">
        <v>10</v>
      </c>
      <c r="F10" s="37" t="s">
        <v>35</v>
      </c>
      <c r="G10" s="37" t="s">
        <v>36</v>
      </c>
      <c r="H10" s="59"/>
      <c r="I10" s="59">
        <v>2</v>
      </c>
      <c r="J10" s="59"/>
      <c r="K10" s="59"/>
    </row>
    <row r="11" spans="1:11" ht="15" x14ac:dyDescent="0.25">
      <c r="A11" s="36" t="s">
        <v>37</v>
      </c>
      <c r="B11" s="8"/>
      <c r="C11" s="37" t="s">
        <v>38</v>
      </c>
      <c r="D11" s="2" t="s">
        <v>19</v>
      </c>
      <c r="E11" s="2" t="s">
        <v>10</v>
      </c>
      <c r="F11" s="37" t="s">
        <v>35</v>
      </c>
      <c r="G11" s="37" t="s">
        <v>39</v>
      </c>
      <c r="H11" s="59"/>
      <c r="I11" s="59">
        <v>2</v>
      </c>
      <c r="J11" s="59"/>
      <c r="K11" s="59"/>
    </row>
    <row r="12" spans="1:11" ht="15" x14ac:dyDescent="0.25">
      <c r="A12" s="36" t="s">
        <v>40</v>
      </c>
      <c r="B12" s="8"/>
      <c r="C12" s="37" t="s">
        <v>41</v>
      </c>
      <c r="D12" s="2" t="s">
        <v>19</v>
      </c>
      <c r="E12" s="2" t="s">
        <v>10</v>
      </c>
      <c r="F12" s="37" t="s">
        <v>35</v>
      </c>
      <c r="G12" s="37" t="s">
        <v>42</v>
      </c>
      <c r="H12" s="59"/>
      <c r="I12" s="59">
        <v>2</v>
      </c>
      <c r="J12" s="59"/>
      <c r="K12" s="59"/>
    </row>
    <row r="13" spans="1:11" ht="15" x14ac:dyDescent="0.25">
      <c r="A13" s="36" t="s">
        <v>43</v>
      </c>
      <c r="B13" s="8"/>
      <c r="C13" s="37" t="s">
        <v>44</v>
      </c>
      <c r="D13" s="2" t="s">
        <v>9</v>
      </c>
      <c r="E13" s="2" t="s">
        <v>10</v>
      </c>
      <c r="F13" s="37" t="s">
        <v>35</v>
      </c>
      <c r="G13" s="37" t="s">
        <v>45</v>
      </c>
      <c r="H13" s="59"/>
      <c r="I13" s="59">
        <v>2</v>
      </c>
      <c r="J13" s="59"/>
      <c r="K13" s="59"/>
    </row>
    <row r="14" spans="1:11" ht="15" x14ac:dyDescent="0.25">
      <c r="A14" s="36" t="s">
        <v>46</v>
      </c>
      <c r="B14" s="8"/>
      <c r="C14" s="37" t="s">
        <v>380</v>
      </c>
      <c r="D14" s="2" t="s">
        <v>9</v>
      </c>
      <c r="E14" s="2" t="s">
        <v>10</v>
      </c>
      <c r="F14" s="37" t="s">
        <v>35</v>
      </c>
      <c r="G14" s="37" t="s">
        <v>47</v>
      </c>
      <c r="H14" s="59"/>
      <c r="I14" s="59">
        <v>2</v>
      </c>
      <c r="J14" s="59"/>
      <c r="K14" s="59"/>
    </row>
    <row r="15" spans="1:11" ht="15" x14ac:dyDescent="0.25">
      <c r="A15" s="36" t="s">
        <v>48</v>
      </c>
      <c r="B15" s="8"/>
      <c r="C15" s="37" t="s">
        <v>381</v>
      </c>
      <c r="D15" s="2" t="s">
        <v>9</v>
      </c>
      <c r="E15" s="2" t="s">
        <v>10</v>
      </c>
      <c r="F15" s="37" t="s">
        <v>29</v>
      </c>
      <c r="G15" s="37" t="s">
        <v>49</v>
      </c>
      <c r="H15" s="59"/>
      <c r="I15" s="59"/>
      <c r="J15" s="59"/>
      <c r="K15" s="59"/>
    </row>
    <row r="16" spans="1:11" ht="15" x14ac:dyDescent="0.25">
      <c r="A16" s="36" t="s">
        <v>50</v>
      </c>
      <c r="B16" s="8"/>
      <c r="C16" s="37" t="s">
        <v>51</v>
      </c>
      <c r="D16" s="2" t="s">
        <v>9</v>
      </c>
      <c r="E16" s="2" t="s">
        <v>10</v>
      </c>
      <c r="F16" s="37" t="s">
        <v>15</v>
      </c>
      <c r="G16" s="37" t="s">
        <v>52</v>
      </c>
      <c r="H16" s="59"/>
      <c r="I16" s="59"/>
      <c r="J16" s="59"/>
      <c r="K16" s="59"/>
    </row>
    <row r="17" spans="1:11" ht="15" x14ac:dyDescent="0.25">
      <c r="A17" s="36" t="s">
        <v>53</v>
      </c>
      <c r="B17" s="8"/>
      <c r="C17" s="37" t="s">
        <v>382</v>
      </c>
      <c r="D17" s="2" t="s">
        <v>9</v>
      </c>
      <c r="E17" s="2" t="s">
        <v>10</v>
      </c>
      <c r="F17" s="37" t="s">
        <v>29</v>
      </c>
      <c r="G17" s="37" t="s">
        <v>54</v>
      </c>
      <c r="H17" s="59"/>
      <c r="I17" s="59"/>
      <c r="J17" s="59"/>
      <c r="K17" s="59"/>
    </row>
    <row r="18" spans="1:11" ht="15" x14ac:dyDescent="0.25">
      <c r="A18" s="36" t="s">
        <v>55</v>
      </c>
      <c r="B18" s="8"/>
      <c r="C18" s="37" t="s">
        <v>56</v>
      </c>
      <c r="D18" s="2" t="s">
        <v>19</v>
      </c>
      <c r="E18" s="2" t="s">
        <v>10</v>
      </c>
      <c r="F18" s="37" t="s">
        <v>29</v>
      </c>
      <c r="G18" s="37" t="s">
        <v>57</v>
      </c>
      <c r="H18" s="59"/>
      <c r="I18" s="59"/>
      <c r="J18" s="59"/>
      <c r="K18" s="59"/>
    </row>
    <row r="19" spans="1:11" ht="15" x14ac:dyDescent="0.25">
      <c r="A19" s="36" t="s">
        <v>58</v>
      </c>
      <c r="B19" s="8"/>
      <c r="C19" s="37" t="s">
        <v>383</v>
      </c>
      <c r="D19" s="2" t="s">
        <v>19</v>
      </c>
      <c r="E19" s="2" t="s">
        <v>10</v>
      </c>
      <c r="F19" s="37" t="s">
        <v>29</v>
      </c>
      <c r="G19" s="37" t="s">
        <v>59</v>
      </c>
      <c r="H19" s="59"/>
      <c r="I19" s="59"/>
      <c r="J19" s="59"/>
      <c r="K19" s="59"/>
    </row>
    <row r="20" spans="1:11" ht="15" x14ac:dyDescent="0.25">
      <c r="A20" s="36" t="s">
        <v>60</v>
      </c>
      <c r="B20" s="8"/>
      <c r="C20" s="37" t="s">
        <v>61</v>
      </c>
      <c r="D20" s="2" t="s">
        <v>19</v>
      </c>
      <c r="E20" s="2" t="s">
        <v>10</v>
      </c>
      <c r="F20" s="37" t="s">
        <v>15</v>
      </c>
      <c r="G20" s="37" t="s">
        <v>62</v>
      </c>
      <c r="H20" s="59"/>
      <c r="I20" s="59"/>
      <c r="J20" s="59"/>
      <c r="K20" s="59"/>
    </row>
    <row r="21" spans="1:11" ht="15" x14ac:dyDescent="0.25">
      <c r="A21" s="36" t="s">
        <v>63</v>
      </c>
      <c r="B21" s="8"/>
      <c r="C21" s="37" t="s">
        <v>64</v>
      </c>
      <c r="D21" s="2" t="s">
        <v>19</v>
      </c>
      <c r="E21" s="2" t="s">
        <v>10</v>
      </c>
      <c r="F21" s="37" t="s">
        <v>15</v>
      </c>
      <c r="G21" s="37" t="s">
        <v>65</v>
      </c>
      <c r="H21" s="59"/>
      <c r="I21" s="59"/>
      <c r="J21" s="59"/>
      <c r="K21" s="59"/>
    </row>
    <row r="22" spans="1:11" ht="15" x14ac:dyDescent="0.25">
      <c r="A22" s="36" t="s">
        <v>66</v>
      </c>
      <c r="B22" s="8"/>
      <c r="C22" s="37" t="s">
        <v>67</v>
      </c>
      <c r="D22" s="2" t="s">
        <v>9</v>
      </c>
      <c r="E22" s="2" t="s">
        <v>10</v>
      </c>
      <c r="F22" s="37" t="s">
        <v>35</v>
      </c>
      <c r="G22" s="37" t="s">
        <v>68</v>
      </c>
      <c r="H22" s="59"/>
      <c r="I22" s="59">
        <v>2</v>
      </c>
      <c r="J22" s="59"/>
      <c r="K22" s="59"/>
    </row>
    <row r="23" spans="1:11" ht="26.25" x14ac:dyDescent="0.25">
      <c r="A23" s="36" t="s">
        <v>69</v>
      </c>
      <c r="B23" s="8"/>
      <c r="C23" s="37" t="s">
        <v>70</v>
      </c>
      <c r="D23" s="2" t="s">
        <v>19</v>
      </c>
      <c r="E23" s="2" t="s">
        <v>10</v>
      </c>
      <c r="F23" s="37" t="s">
        <v>71</v>
      </c>
      <c r="G23" s="37" t="s">
        <v>72</v>
      </c>
      <c r="H23" s="59"/>
      <c r="I23" s="59">
        <v>2</v>
      </c>
      <c r="J23" s="59"/>
      <c r="K23" s="59"/>
    </row>
    <row r="24" spans="1:11" ht="15" x14ac:dyDescent="0.25">
      <c r="A24" s="36" t="s">
        <v>73</v>
      </c>
      <c r="B24" s="8"/>
      <c r="C24" s="37" t="s">
        <v>384</v>
      </c>
      <c r="D24" s="2" t="s">
        <v>9</v>
      </c>
      <c r="E24" s="2" t="s">
        <v>10</v>
      </c>
      <c r="F24" s="37" t="s">
        <v>35</v>
      </c>
      <c r="G24" s="37" t="s">
        <v>74</v>
      </c>
      <c r="H24" s="59"/>
      <c r="I24" s="59">
        <v>2</v>
      </c>
      <c r="J24" s="59"/>
      <c r="K24" s="59"/>
    </row>
    <row r="25" spans="1:11" ht="15" x14ac:dyDescent="0.25">
      <c r="A25" s="36" t="s">
        <v>75</v>
      </c>
      <c r="B25" s="8"/>
      <c r="C25" s="37" t="s">
        <v>76</v>
      </c>
      <c r="D25" s="2" t="s">
        <v>9</v>
      </c>
      <c r="E25" s="2" t="s">
        <v>10</v>
      </c>
      <c r="F25" s="37" t="s">
        <v>15</v>
      </c>
      <c r="G25" s="37" t="s">
        <v>77</v>
      </c>
      <c r="H25" s="59"/>
      <c r="I25" s="59"/>
      <c r="J25" s="59"/>
      <c r="K25" s="59"/>
    </row>
    <row r="26" spans="1:11" ht="15" x14ac:dyDescent="0.25">
      <c r="A26" s="36" t="s">
        <v>78</v>
      </c>
      <c r="B26" s="8"/>
      <c r="C26" s="37" t="s">
        <v>79</v>
      </c>
      <c r="D26" s="2" t="s">
        <v>19</v>
      </c>
      <c r="E26" s="2" t="s">
        <v>10</v>
      </c>
      <c r="F26" s="37" t="s">
        <v>35</v>
      </c>
      <c r="G26" s="37" t="s">
        <v>80</v>
      </c>
      <c r="H26" s="59"/>
      <c r="I26" s="59">
        <v>2</v>
      </c>
      <c r="J26" s="59"/>
      <c r="K26" s="59"/>
    </row>
    <row r="27" spans="1:11" ht="15" x14ac:dyDescent="0.25">
      <c r="A27" s="36" t="s">
        <v>81</v>
      </c>
      <c r="B27" s="8"/>
      <c r="C27" s="37" t="s">
        <v>82</v>
      </c>
      <c r="D27" s="2" t="s">
        <v>19</v>
      </c>
      <c r="E27" s="2" t="s">
        <v>10</v>
      </c>
      <c r="F27" s="37" t="s">
        <v>29</v>
      </c>
      <c r="G27" s="37" t="s">
        <v>83</v>
      </c>
      <c r="H27" s="59"/>
      <c r="I27" s="59"/>
      <c r="J27" s="59"/>
      <c r="K27" s="59"/>
    </row>
    <row r="28" spans="1:11" ht="15" x14ac:dyDescent="0.25">
      <c r="A28" s="36" t="s">
        <v>84</v>
      </c>
      <c r="B28" s="8"/>
      <c r="C28" s="37" t="s">
        <v>85</v>
      </c>
      <c r="D28" s="2" t="s">
        <v>19</v>
      </c>
      <c r="E28" s="2" t="s">
        <v>10</v>
      </c>
      <c r="F28" s="37" t="s">
        <v>15</v>
      </c>
      <c r="G28" s="37" t="s">
        <v>86</v>
      </c>
      <c r="H28" s="59"/>
      <c r="I28" s="59"/>
      <c r="J28" s="59"/>
      <c r="K28" s="59"/>
    </row>
    <row r="29" spans="1:11" ht="15" x14ac:dyDescent="0.25">
      <c r="A29" s="36" t="s">
        <v>87</v>
      </c>
      <c r="B29" s="8"/>
      <c r="C29" s="37" t="s">
        <v>385</v>
      </c>
      <c r="D29" s="2" t="s">
        <v>19</v>
      </c>
      <c r="E29" s="2" t="s">
        <v>10</v>
      </c>
      <c r="F29" s="37" t="s">
        <v>35</v>
      </c>
      <c r="G29" s="37" t="s">
        <v>88</v>
      </c>
      <c r="H29" s="59"/>
      <c r="I29" s="59">
        <v>2</v>
      </c>
      <c r="J29" s="59"/>
      <c r="K29" s="59"/>
    </row>
    <row r="30" spans="1:11" ht="15" x14ac:dyDescent="0.25">
      <c r="A30" s="36" t="s">
        <v>89</v>
      </c>
      <c r="B30" s="8"/>
      <c r="C30" s="37" t="s">
        <v>90</v>
      </c>
      <c r="D30" s="2" t="s">
        <v>9</v>
      </c>
      <c r="E30" s="2" t="s">
        <v>10</v>
      </c>
      <c r="F30" s="37" t="s">
        <v>15</v>
      </c>
      <c r="G30" s="37" t="s">
        <v>91</v>
      </c>
      <c r="H30" s="59"/>
      <c r="I30" s="59"/>
      <c r="J30" s="59"/>
      <c r="K30" s="59"/>
    </row>
    <row r="31" spans="1:11" ht="15" x14ac:dyDescent="0.25">
      <c r="A31" s="36" t="s">
        <v>92</v>
      </c>
      <c r="B31" s="8"/>
      <c r="C31" s="37" t="s">
        <v>93</v>
      </c>
      <c r="D31" s="2" t="s">
        <v>9</v>
      </c>
      <c r="E31" s="2" t="s">
        <v>10</v>
      </c>
      <c r="F31" s="37" t="s">
        <v>35</v>
      </c>
      <c r="G31" s="37" t="s">
        <v>305</v>
      </c>
      <c r="H31" s="59"/>
      <c r="I31" s="59">
        <v>2</v>
      </c>
      <c r="J31" s="59"/>
      <c r="K31" s="59"/>
    </row>
    <row r="32" spans="1:11" ht="15" x14ac:dyDescent="0.25">
      <c r="A32" s="36" t="s">
        <v>94</v>
      </c>
      <c r="B32" s="8"/>
      <c r="C32" s="37" t="s">
        <v>95</v>
      </c>
      <c r="D32" s="2" t="s">
        <v>9</v>
      </c>
      <c r="E32" s="2" t="s">
        <v>10</v>
      </c>
      <c r="F32" s="37" t="s">
        <v>35</v>
      </c>
      <c r="G32" s="37" t="s">
        <v>96</v>
      </c>
      <c r="H32" s="59"/>
      <c r="I32" s="59">
        <v>2</v>
      </c>
      <c r="J32" s="59"/>
      <c r="K32" s="59"/>
    </row>
    <row r="33" spans="1:11" ht="26.25" x14ac:dyDescent="0.25">
      <c r="A33" s="36" t="s">
        <v>97</v>
      </c>
      <c r="B33" s="8"/>
      <c r="C33" s="37" t="s">
        <v>386</v>
      </c>
      <c r="D33" s="2" t="s">
        <v>19</v>
      </c>
      <c r="E33" s="2" t="s">
        <v>10</v>
      </c>
      <c r="F33" s="37" t="s">
        <v>15</v>
      </c>
      <c r="G33" s="37" t="s">
        <v>98</v>
      </c>
      <c r="H33" s="59"/>
      <c r="I33" s="59"/>
      <c r="J33" s="59"/>
      <c r="K33" s="59"/>
    </row>
    <row r="34" spans="1:11" ht="15" x14ac:dyDescent="0.25">
      <c r="A34" s="36" t="s">
        <v>99</v>
      </c>
      <c r="B34" s="8"/>
      <c r="C34" s="37" t="s">
        <v>100</v>
      </c>
      <c r="D34" s="2" t="s">
        <v>9</v>
      </c>
      <c r="E34" s="2" t="s">
        <v>10</v>
      </c>
      <c r="F34" s="37" t="s">
        <v>15</v>
      </c>
      <c r="G34" s="37" t="s">
        <v>101</v>
      </c>
      <c r="H34" s="59"/>
      <c r="I34" s="59"/>
      <c r="J34" s="59"/>
      <c r="K34" s="59"/>
    </row>
    <row r="35" spans="1:11" ht="15" x14ac:dyDescent="0.25">
      <c r="A35" s="36" t="s">
        <v>102</v>
      </c>
      <c r="B35" s="8"/>
      <c r="C35" s="37" t="s">
        <v>103</v>
      </c>
      <c r="D35" s="2" t="s">
        <v>9</v>
      </c>
      <c r="E35" s="2" t="s">
        <v>10</v>
      </c>
      <c r="F35" s="37" t="s">
        <v>15</v>
      </c>
      <c r="G35" s="37" t="s">
        <v>104</v>
      </c>
      <c r="H35" s="59"/>
      <c r="I35" s="59"/>
      <c r="J35" s="59"/>
      <c r="K35" s="59"/>
    </row>
    <row r="36" spans="1:11" ht="15" x14ac:dyDescent="0.25">
      <c r="A36" s="36" t="s">
        <v>105</v>
      </c>
      <c r="B36" s="8"/>
      <c r="C36" s="37" t="s">
        <v>387</v>
      </c>
      <c r="D36" s="2" t="s">
        <v>9</v>
      </c>
      <c r="E36" s="2" t="s">
        <v>10</v>
      </c>
      <c r="F36" s="37" t="s">
        <v>15</v>
      </c>
      <c r="G36" s="37" t="s">
        <v>106</v>
      </c>
      <c r="H36" s="59"/>
      <c r="I36" s="59"/>
      <c r="J36" s="59"/>
      <c r="K36" s="59"/>
    </row>
    <row r="37" spans="1:11" ht="15" x14ac:dyDescent="0.25">
      <c r="A37" s="36" t="s">
        <v>107</v>
      </c>
      <c r="B37" s="8"/>
      <c r="C37" s="37" t="s">
        <v>108</v>
      </c>
      <c r="D37" s="2" t="s">
        <v>9</v>
      </c>
      <c r="E37" s="2" t="s">
        <v>10</v>
      </c>
      <c r="F37" s="37" t="s">
        <v>15</v>
      </c>
      <c r="G37" s="37" t="s">
        <v>109</v>
      </c>
      <c r="H37" s="59"/>
      <c r="I37" s="59"/>
      <c r="J37" s="59"/>
      <c r="K37" s="59"/>
    </row>
    <row r="38" spans="1:11" ht="15" x14ac:dyDescent="0.25">
      <c r="A38" s="36" t="s">
        <v>110</v>
      </c>
      <c r="B38" s="8"/>
      <c r="C38" s="37" t="s">
        <v>111</v>
      </c>
      <c r="D38" s="2" t="s">
        <v>9</v>
      </c>
      <c r="E38" s="2" t="s">
        <v>10</v>
      </c>
      <c r="F38" s="37" t="s">
        <v>15</v>
      </c>
      <c r="G38" s="37" t="s">
        <v>112</v>
      </c>
      <c r="H38" s="59"/>
      <c r="I38" s="59"/>
      <c r="J38" s="59"/>
      <c r="K38" s="59"/>
    </row>
    <row r="39" spans="1:11" ht="15" x14ac:dyDescent="0.25">
      <c r="A39" s="36" t="s">
        <v>113</v>
      </c>
      <c r="B39" s="8"/>
      <c r="C39" s="37" t="s">
        <v>114</v>
      </c>
      <c r="D39" s="2" t="s">
        <v>9</v>
      </c>
      <c r="E39" s="2" t="s">
        <v>10</v>
      </c>
      <c r="F39" s="37" t="s">
        <v>15</v>
      </c>
      <c r="G39" s="37" t="s">
        <v>115</v>
      </c>
      <c r="H39" s="59"/>
      <c r="I39" s="59"/>
      <c r="J39" s="59"/>
      <c r="K39" s="59"/>
    </row>
    <row r="40" spans="1:11" ht="15" x14ac:dyDescent="0.25">
      <c r="A40" s="36" t="s">
        <v>116</v>
      </c>
      <c r="B40" s="8"/>
      <c r="C40" s="37" t="s">
        <v>117</v>
      </c>
      <c r="D40" s="2" t="s">
        <v>9</v>
      </c>
      <c r="E40" s="2" t="s">
        <v>10</v>
      </c>
      <c r="F40" s="37" t="s">
        <v>15</v>
      </c>
      <c r="G40" s="37" t="s">
        <v>118</v>
      </c>
      <c r="H40" s="59"/>
      <c r="I40" s="59"/>
      <c r="J40" s="59"/>
      <c r="K40" s="59"/>
    </row>
    <row r="41" spans="1:11" ht="15" x14ac:dyDescent="0.25">
      <c r="A41" s="36" t="s">
        <v>119</v>
      </c>
      <c r="B41" s="8"/>
      <c r="C41" s="37" t="s">
        <v>120</v>
      </c>
      <c r="D41" s="2" t="s">
        <v>9</v>
      </c>
      <c r="E41" s="2" t="s">
        <v>10</v>
      </c>
      <c r="F41" s="37" t="s">
        <v>15</v>
      </c>
      <c r="G41" s="37" t="s">
        <v>121</v>
      </c>
      <c r="H41" s="59"/>
      <c r="I41" s="59"/>
      <c r="J41" s="59"/>
      <c r="K41" s="59"/>
    </row>
    <row r="42" spans="1:11" ht="15" x14ac:dyDescent="0.25">
      <c r="A42" s="36" t="s">
        <v>122</v>
      </c>
      <c r="B42" s="8"/>
      <c r="C42" s="37" t="s">
        <v>123</v>
      </c>
      <c r="D42" s="2" t="s">
        <v>9</v>
      </c>
      <c r="E42" s="2" t="s">
        <v>10</v>
      </c>
      <c r="F42" s="37" t="s">
        <v>15</v>
      </c>
      <c r="G42" s="37" t="s">
        <v>124</v>
      </c>
      <c r="H42" s="59"/>
      <c r="I42" s="59"/>
      <c r="J42" s="59"/>
      <c r="K42" s="59"/>
    </row>
    <row r="43" spans="1:11" ht="15" x14ac:dyDescent="0.25">
      <c r="A43" s="36" t="s">
        <v>125</v>
      </c>
      <c r="B43" s="8"/>
      <c r="C43" s="37" t="s">
        <v>126</v>
      </c>
      <c r="D43" s="2" t="s">
        <v>9</v>
      </c>
      <c r="E43" s="2" t="s">
        <v>10</v>
      </c>
      <c r="F43" s="37" t="s">
        <v>15</v>
      </c>
      <c r="G43" s="37" t="s">
        <v>127</v>
      </c>
      <c r="H43" s="59"/>
      <c r="I43" s="59"/>
      <c r="J43" s="59"/>
      <c r="K43" s="59"/>
    </row>
    <row r="44" spans="1:11" ht="15" x14ac:dyDescent="0.25">
      <c r="A44" s="36" t="s">
        <v>128</v>
      </c>
      <c r="B44" s="8"/>
      <c r="C44" s="37" t="s">
        <v>388</v>
      </c>
      <c r="D44" s="2" t="s">
        <v>9</v>
      </c>
      <c r="E44" s="2" t="s">
        <v>10</v>
      </c>
      <c r="F44" s="37" t="s">
        <v>15</v>
      </c>
      <c r="G44" s="37" t="s">
        <v>129</v>
      </c>
      <c r="H44" s="59"/>
      <c r="I44" s="59"/>
      <c r="J44" s="59"/>
      <c r="K44" s="59"/>
    </row>
    <row r="45" spans="1:11" ht="15" x14ac:dyDescent="0.25">
      <c r="A45" s="36" t="s">
        <v>130</v>
      </c>
      <c r="B45" s="8"/>
      <c r="C45" s="37" t="s">
        <v>131</v>
      </c>
      <c r="D45" s="2" t="s">
        <v>9</v>
      </c>
      <c r="E45" s="2" t="s">
        <v>10</v>
      </c>
      <c r="F45" s="37" t="s">
        <v>15</v>
      </c>
      <c r="G45" s="37" t="s">
        <v>132</v>
      </c>
      <c r="H45" s="59"/>
      <c r="I45" s="59"/>
      <c r="J45" s="59"/>
      <c r="K45" s="59"/>
    </row>
    <row r="46" spans="1:11" ht="15" x14ac:dyDescent="0.25">
      <c r="A46" s="36" t="s">
        <v>133</v>
      </c>
      <c r="B46" s="8"/>
      <c r="C46" s="37" t="s">
        <v>134</v>
      </c>
      <c r="D46" s="2" t="s">
        <v>9</v>
      </c>
      <c r="E46" s="2" t="s">
        <v>10</v>
      </c>
      <c r="F46" s="37" t="s">
        <v>15</v>
      </c>
      <c r="G46" s="37" t="s">
        <v>135</v>
      </c>
      <c r="H46" s="59"/>
      <c r="I46" s="59"/>
      <c r="J46" s="59"/>
      <c r="K46" s="59"/>
    </row>
    <row r="47" spans="1:11" ht="15" x14ac:dyDescent="0.25">
      <c r="A47" s="36" t="s">
        <v>136</v>
      </c>
      <c r="B47" s="8"/>
      <c r="C47" s="37" t="s">
        <v>137</v>
      </c>
      <c r="D47" s="2" t="s">
        <v>9</v>
      </c>
      <c r="E47" s="2" t="s">
        <v>10</v>
      </c>
      <c r="F47" s="37" t="s">
        <v>15</v>
      </c>
      <c r="G47" s="37" t="s">
        <v>138</v>
      </c>
      <c r="H47" s="59"/>
      <c r="I47" s="59"/>
      <c r="J47" s="59"/>
      <c r="K47" s="59"/>
    </row>
    <row r="48" spans="1:11" ht="15" x14ac:dyDescent="0.25">
      <c r="A48" s="36" t="s">
        <v>139</v>
      </c>
      <c r="B48" s="8"/>
      <c r="C48" s="37" t="s">
        <v>389</v>
      </c>
      <c r="D48" s="2" t="s">
        <v>9</v>
      </c>
      <c r="E48" s="2" t="s">
        <v>10</v>
      </c>
      <c r="F48" s="37" t="s">
        <v>15</v>
      </c>
      <c r="G48" s="37" t="s">
        <v>140</v>
      </c>
      <c r="H48" s="59"/>
      <c r="I48" s="59"/>
      <c r="J48" s="59"/>
      <c r="K48" s="59"/>
    </row>
    <row r="49" spans="1:11" ht="15" x14ac:dyDescent="0.25">
      <c r="A49" s="36" t="s">
        <v>141</v>
      </c>
      <c r="B49" s="8"/>
      <c r="C49" s="37" t="s">
        <v>142</v>
      </c>
      <c r="D49" s="2" t="s">
        <v>9</v>
      </c>
      <c r="E49" s="2" t="s">
        <v>10</v>
      </c>
      <c r="F49" s="37" t="s">
        <v>15</v>
      </c>
      <c r="G49" s="37" t="s">
        <v>143</v>
      </c>
      <c r="H49" s="59"/>
      <c r="I49" s="59"/>
      <c r="J49" s="59"/>
      <c r="K49" s="59"/>
    </row>
    <row r="50" spans="1:11" ht="15" x14ac:dyDescent="0.25">
      <c r="A50" s="36" t="s">
        <v>144</v>
      </c>
      <c r="B50" s="8"/>
      <c r="C50" s="37" t="s">
        <v>145</v>
      </c>
      <c r="D50" s="2" t="s">
        <v>9</v>
      </c>
      <c r="E50" s="2" t="s">
        <v>10</v>
      </c>
      <c r="F50" s="37" t="s">
        <v>35</v>
      </c>
      <c r="G50" s="37" t="s">
        <v>146</v>
      </c>
      <c r="H50" s="59"/>
      <c r="I50" s="59">
        <v>2</v>
      </c>
      <c r="J50" s="59"/>
      <c r="K50" s="59"/>
    </row>
    <row r="51" spans="1:11" ht="15" x14ac:dyDescent="0.25">
      <c r="A51" s="36" t="s">
        <v>147</v>
      </c>
      <c r="B51" s="8"/>
      <c r="C51" s="37" t="s">
        <v>390</v>
      </c>
      <c r="D51" s="2" t="s">
        <v>9</v>
      </c>
      <c r="E51" s="2" t="s">
        <v>10</v>
      </c>
      <c r="F51" s="37" t="s">
        <v>35</v>
      </c>
      <c r="G51" s="37" t="s">
        <v>148</v>
      </c>
      <c r="H51" s="59"/>
      <c r="I51" s="59">
        <v>2</v>
      </c>
      <c r="J51" s="59"/>
      <c r="K51" s="59"/>
    </row>
    <row r="52" spans="1:11" ht="26.25" x14ac:dyDescent="0.25">
      <c r="A52" s="36" t="s">
        <v>149</v>
      </c>
      <c r="B52" s="8"/>
      <c r="C52" s="37" t="s">
        <v>150</v>
      </c>
      <c r="D52" s="2" t="s">
        <v>9</v>
      </c>
      <c r="E52" s="2" t="s">
        <v>10</v>
      </c>
      <c r="F52" s="37" t="s">
        <v>35</v>
      </c>
      <c r="G52" s="37" t="s">
        <v>151</v>
      </c>
      <c r="H52" s="59"/>
      <c r="I52" s="59">
        <v>2</v>
      </c>
      <c r="J52" s="59"/>
      <c r="K52" s="59"/>
    </row>
    <row r="53" spans="1:11" ht="15" x14ac:dyDescent="0.25">
      <c r="A53" s="36" t="s">
        <v>152</v>
      </c>
      <c r="B53" s="8"/>
      <c r="C53" s="37" t="s">
        <v>391</v>
      </c>
      <c r="D53" s="2" t="s">
        <v>9</v>
      </c>
      <c r="E53" s="2" t="s">
        <v>10</v>
      </c>
      <c r="F53" s="37" t="s">
        <v>35</v>
      </c>
      <c r="G53" s="37" t="s">
        <v>153</v>
      </c>
      <c r="H53" s="59"/>
      <c r="I53" s="59">
        <v>2</v>
      </c>
      <c r="J53" s="59"/>
      <c r="K53" s="59"/>
    </row>
    <row r="54" spans="1:11" ht="15" x14ac:dyDescent="0.25">
      <c r="A54" s="36" t="s">
        <v>154</v>
      </c>
      <c r="B54" s="8"/>
      <c r="C54" s="37" t="s">
        <v>155</v>
      </c>
      <c r="D54" s="2" t="s">
        <v>9</v>
      </c>
      <c r="E54" s="2" t="s">
        <v>10</v>
      </c>
      <c r="F54" s="37" t="s">
        <v>35</v>
      </c>
      <c r="G54" s="37" t="s">
        <v>156</v>
      </c>
      <c r="H54" s="59"/>
      <c r="I54" s="59">
        <v>2</v>
      </c>
      <c r="J54" s="59"/>
      <c r="K54" s="59"/>
    </row>
    <row r="55" spans="1:11" ht="15" x14ac:dyDescent="0.25">
      <c r="A55" s="36" t="s">
        <v>157</v>
      </c>
      <c r="B55" s="8"/>
      <c r="C55" s="37" t="s">
        <v>158</v>
      </c>
      <c r="D55" s="2" t="s">
        <v>9</v>
      </c>
      <c r="E55" s="2" t="s">
        <v>10</v>
      </c>
      <c r="F55" s="37" t="s">
        <v>35</v>
      </c>
      <c r="G55" s="37" t="s">
        <v>159</v>
      </c>
      <c r="H55" s="59"/>
      <c r="I55" s="59">
        <v>2</v>
      </c>
      <c r="J55" s="59"/>
      <c r="K55" s="59"/>
    </row>
    <row r="56" spans="1:11" ht="15" x14ac:dyDescent="0.25">
      <c r="A56" s="36" t="s">
        <v>160</v>
      </c>
      <c r="B56" s="8"/>
      <c r="C56" s="37" t="s">
        <v>392</v>
      </c>
      <c r="D56" s="2" t="s">
        <v>9</v>
      </c>
      <c r="E56" s="2" t="s">
        <v>10</v>
      </c>
      <c r="F56" s="37" t="s">
        <v>35</v>
      </c>
      <c r="G56" s="37" t="s">
        <v>161</v>
      </c>
      <c r="H56" s="59"/>
      <c r="I56" s="59">
        <v>2</v>
      </c>
      <c r="J56" s="59"/>
      <c r="K56" s="59"/>
    </row>
    <row r="57" spans="1:11" ht="15" x14ac:dyDescent="0.25">
      <c r="A57" s="36" t="s">
        <v>162</v>
      </c>
      <c r="B57" s="8"/>
      <c r="C57" s="37" t="s">
        <v>163</v>
      </c>
      <c r="D57" s="2" t="s">
        <v>9</v>
      </c>
      <c r="E57" s="2" t="s">
        <v>10</v>
      </c>
      <c r="F57" s="37" t="s">
        <v>35</v>
      </c>
      <c r="G57" s="37" t="s">
        <v>164</v>
      </c>
      <c r="H57" s="59"/>
      <c r="I57" s="59">
        <v>2</v>
      </c>
      <c r="J57" s="59"/>
      <c r="K57" s="59"/>
    </row>
    <row r="58" spans="1:11" ht="15" x14ac:dyDescent="0.25">
      <c r="A58" s="36" t="s">
        <v>165</v>
      </c>
      <c r="B58" s="8"/>
      <c r="C58" s="37" t="s">
        <v>166</v>
      </c>
      <c r="D58" s="2" t="s">
        <v>9</v>
      </c>
      <c r="E58" s="2" t="s">
        <v>10</v>
      </c>
      <c r="F58" s="37" t="s">
        <v>35</v>
      </c>
      <c r="G58" s="37" t="s">
        <v>167</v>
      </c>
      <c r="H58" s="59"/>
      <c r="I58" s="59">
        <v>2</v>
      </c>
      <c r="J58" s="59"/>
      <c r="K58" s="59"/>
    </row>
    <row r="59" spans="1:11" ht="26.25" x14ac:dyDescent="0.25">
      <c r="A59" s="36" t="s">
        <v>168</v>
      </c>
      <c r="B59" s="8"/>
      <c r="C59" s="37" t="s">
        <v>393</v>
      </c>
      <c r="D59" s="2" t="s">
        <v>9</v>
      </c>
      <c r="E59" s="2" t="s">
        <v>10</v>
      </c>
      <c r="F59" s="37" t="s">
        <v>35</v>
      </c>
      <c r="G59" s="37" t="s">
        <v>169</v>
      </c>
      <c r="H59" s="59"/>
      <c r="I59" s="59">
        <v>2</v>
      </c>
      <c r="J59" s="59"/>
      <c r="K59" s="59"/>
    </row>
    <row r="60" spans="1:11" ht="15" x14ac:dyDescent="0.25">
      <c r="A60" s="36" t="s">
        <v>170</v>
      </c>
      <c r="B60" s="8"/>
      <c r="C60" s="37" t="s">
        <v>171</v>
      </c>
      <c r="D60" s="2" t="s">
        <v>9</v>
      </c>
      <c r="E60" s="2" t="s">
        <v>10</v>
      </c>
      <c r="F60" s="37" t="s">
        <v>35</v>
      </c>
      <c r="G60" s="37" t="s">
        <v>172</v>
      </c>
      <c r="H60" s="59"/>
      <c r="I60" s="59">
        <v>2</v>
      </c>
      <c r="J60" s="59"/>
      <c r="K60" s="59"/>
    </row>
    <row r="61" spans="1:11" ht="15" x14ac:dyDescent="0.25">
      <c r="A61" s="39" t="s">
        <v>173</v>
      </c>
      <c r="B61" s="8"/>
      <c r="C61" s="40" t="s">
        <v>174</v>
      </c>
      <c r="D61" s="2" t="s">
        <v>19</v>
      </c>
      <c r="E61" s="2" t="s">
        <v>10</v>
      </c>
      <c r="F61" s="37" t="s">
        <v>35</v>
      </c>
      <c r="G61" s="37" t="s">
        <v>175</v>
      </c>
      <c r="H61" s="59"/>
      <c r="I61" s="59">
        <v>2</v>
      </c>
      <c r="J61" s="59"/>
      <c r="K61" s="59"/>
    </row>
    <row r="62" spans="1:11" ht="15" x14ac:dyDescent="0.25">
      <c r="A62" s="39" t="s">
        <v>176</v>
      </c>
      <c r="B62" s="8"/>
      <c r="C62" s="40" t="s">
        <v>177</v>
      </c>
      <c r="D62" s="2" t="s">
        <v>19</v>
      </c>
      <c r="E62" s="2" t="s">
        <v>10</v>
      </c>
      <c r="F62" s="37" t="s">
        <v>35</v>
      </c>
      <c r="G62" s="37" t="s">
        <v>178</v>
      </c>
      <c r="H62" s="59"/>
      <c r="I62" s="59">
        <v>2</v>
      </c>
      <c r="J62" s="59"/>
      <c r="K62" s="59"/>
    </row>
    <row r="63" spans="1:11" ht="15" x14ac:dyDescent="0.25">
      <c r="A63" s="39" t="s">
        <v>232</v>
      </c>
      <c r="B63" s="8"/>
      <c r="C63" s="40" t="s">
        <v>394</v>
      </c>
      <c r="D63" s="2" t="s">
        <v>19</v>
      </c>
      <c r="E63" s="2" t="s">
        <v>10</v>
      </c>
      <c r="F63" s="37" t="s">
        <v>35</v>
      </c>
      <c r="G63" s="37" t="s">
        <v>233</v>
      </c>
      <c r="H63" s="59"/>
      <c r="I63" s="59">
        <v>2</v>
      </c>
      <c r="J63" s="59"/>
      <c r="K63" s="59"/>
    </row>
    <row r="64" spans="1:11" ht="15" x14ac:dyDescent="0.25">
      <c r="A64" s="39" t="s">
        <v>234</v>
      </c>
      <c r="B64" s="8"/>
      <c r="C64" s="40" t="s">
        <v>235</v>
      </c>
      <c r="D64" s="2" t="s">
        <v>19</v>
      </c>
      <c r="E64" s="2" t="s">
        <v>10</v>
      </c>
      <c r="F64" s="37" t="s">
        <v>35</v>
      </c>
      <c r="G64" s="37" t="s">
        <v>236</v>
      </c>
      <c r="H64" s="59"/>
      <c r="I64" s="59">
        <v>2</v>
      </c>
      <c r="J64" s="59"/>
      <c r="K64" s="59"/>
    </row>
    <row r="65" spans="1:11" ht="15" x14ac:dyDescent="0.25">
      <c r="A65" s="39" t="s">
        <v>237</v>
      </c>
      <c r="B65" s="8"/>
      <c r="C65" s="40" t="s">
        <v>238</v>
      </c>
      <c r="D65" s="2" t="s">
        <v>19</v>
      </c>
      <c r="E65" s="2" t="s">
        <v>10</v>
      </c>
      <c r="F65" s="37" t="s">
        <v>35</v>
      </c>
      <c r="G65" s="37" t="s">
        <v>239</v>
      </c>
      <c r="H65" s="59"/>
      <c r="I65" s="59">
        <v>2</v>
      </c>
      <c r="J65" s="59"/>
      <c r="K65" s="59"/>
    </row>
    <row r="66" spans="1:11" ht="15" x14ac:dyDescent="0.25">
      <c r="A66" s="39" t="s">
        <v>240</v>
      </c>
      <c r="B66" s="8"/>
      <c r="C66" s="40" t="s">
        <v>241</v>
      </c>
      <c r="D66" s="2" t="s">
        <v>19</v>
      </c>
      <c r="E66" s="2" t="s">
        <v>10</v>
      </c>
      <c r="F66" s="37" t="s">
        <v>35</v>
      </c>
      <c r="G66" s="37" t="s">
        <v>242</v>
      </c>
      <c r="H66" s="59"/>
      <c r="I66" s="59">
        <v>2</v>
      </c>
      <c r="J66" s="59"/>
      <c r="K66" s="59"/>
    </row>
    <row r="67" spans="1:11" ht="15" x14ac:dyDescent="0.25">
      <c r="A67" s="39" t="s">
        <v>243</v>
      </c>
      <c r="B67" s="8"/>
      <c r="C67" s="40" t="s">
        <v>244</v>
      </c>
      <c r="D67" s="2" t="s">
        <v>19</v>
      </c>
      <c r="E67" s="2" t="s">
        <v>10</v>
      </c>
      <c r="F67" s="37" t="s">
        <v>35</v>
      </c>
      <c r="G67" s="37" t="s">
        <v>245</v>
      </c>
      <c r="H67" s="59"/>
      <c r="I67" s="59">
        <v>2</v>
      </c>
      <c r="J67" s="59"/>
      <c r="K67" s="59"/>
    </row>
    <row r="68" spans="1:11" ht="15" x14ac:dyDescent="0.25">
      <c r="A68" s="39" t="s">
        <v>246</v>
      </c>
      <c r="B68" s="8"/>
      <c r="C68" s="40" t="s">
        <v>247</v>
      </c>
      <c r="D68" s="2" t="s">
        <v>19</v>
      </c>
      <c r="E68" s="2" t="s">
        <v>10</v>
      </c>
      <c r="F68" s="37" t="s">
        <v>15</v>
      </c>
      <c r="G68" s="37" t="s">
        <v>248</v>
      </c>
      <c r="H68" s="59"/>
      <c r="I68" s="59"/>
      <c r="J68" s="59"/>
      <c r="K68" s="59"/>
    </row>
    <row r="69" spans="1:11" ht="15" x14ac:dyDescent="0.25">
      <c r="A69" s="39" t="s">
        <v>249</v>
      </c>
      <c r="B69" s="8"/>
      <c r="C69" s="40" t="s">
        <v>395</v>
      </c>
      <c r="D69" s="2" t="s">
        <v>19</v>
      </c>
      <c r="E69" s="2" t="s">
        <v>10</v>
      </c>
      <c r="F69" s="37" t="s">
        <v>15</v>
      </c>
      <c r="G69" s="37" t="s">
        <v>250</v>
      </c>
      <c r="H69" s="59"/>
      <c r="I69" s="59"/>
      <c r="J69" s="59"/>
      <c r="K69" s="59"/>
    </row>
    <row r="70" spans="1:11" ht="15" x14ac:dyDescent="0.25">
      <c r="A70" s="39" t="s">
        <v>251</v>
      </c>
      <c r="B70" s="8"/>
      <c r="C70" s="40" t="s">
        <v>252</v>
      </c>
      <c r="D70" s="2" t="s">
        <v>19</v>
      </c>
      <c r="E70" s="2" t="s">
        <v>10</v>
      </c>
      <c r="F70" s="37" t="s">
        <v>15</v>
      </c>
      <c r="G70" s="37" t="s">
        <v>253</v>
      </c>
      <c r="H70" s="59"/>
      <c r="I70" s="59"/>
      <c r="J70" s="59"/>
      <c r="K70" s="59"/>
    </row>
    <row r="71" spans="1:11" ht="15" x14ac:dyDescent="0.25">
      <c r="A71" s="39" t="s">
        <v>254</v>
      </c>
      <c r="B71" s="8"/>
      <c r="C71" s="40" t="s">
        <v>396</v>
      </c>
      <c r="D71" s="2" t="s">
        <v>19</v>
      </c>
      <c r="E71" s="2" t="s">
        <v>10</v>
      </c>
      <c r="F71" s="37" t="s">
        <v>15</v>
      </c>
      <c r="G71" s="37" t="s">
        <v>255</v>
      </c>
      <c r="H71" s="59"/>
      <c r="I71" s="59"/>
      <c r="J71" s="59"/>
      <c r="K71" s="59"/>
    </row>
    <row r="72" spans="1:11" ht="15" x14ac:dyDescent="0.25">
      <c r="A72" s="39" t="s">
        <v>256</v>
      </c>
      <c r="B72" s="8"/>
      <c r="C72" s="40" t="s">
        <v>397</v>
      </c>
      <c r="D72" s="2" t="s">
        <v>19</v>
      </c>
      <c r="E72" s="2" t="s">
        <v>10</v>
      </c>
      <c r="F72" s="37" t="s">
        <v>15</v>
      </c>
      <c r="G72" s="37" t="s">
        <v>257</v>
      </c>
      <c r="H72" s="59"/>
      <c r="I72" s="59"/>
      <c r="J72" s="59"/>
      <c r="K72" s="59"/>
    </row>
    <row r="73" spans="1:11" ht="15" x14ac:dyDescent="0.25">
      <c r="A73" s="39" t="s">
        <v>258</v>
      </c>
      <c r="B73" s="8"/>
      <c r="C73" s="40" t="s">
        <v>259</v>
      </c>
      <c r="D73" s="2" t="s">
        <v>19</v>
      </c>
      <c r="E73" s="2" t="s">
        <v>10</v>
      </c>
      <c r="F73" s="37" t="s">
        <v>35</v>
      </c>
      <c r="G73" s="37" t="s">
        <v>260</v>
      </c>
      <c r="H73" s="59"/>
      <c r="I73" s="59">
        <v>2</v>
      </c>
      <c r="J73" s="59"/>
      <c r="K73" s="59"/>
    </row>
    <row r="74" spans="1:11" s="10" customFormat="1" ht="15" x14ac:dyDescent="0.25">
      <c r="A74" s="41" t="s">
        <v>179</v>
      </c>
      <c r="B74" s="9"/>
      <c r="C74" s="42" t="s">
        <v>180</v>
      </c>
      <c r="D74" s="43" t="s">
        <v>9</v>
      </c>
      <c r="E74" s="43" t="s">
        <v>398</v>
      </c>
      <c r="F74" s="42" t="s">
        <v>181</v>
      </c>
      <c r="G74" s="42" t="s">
        <v>182</v>
      </c>
      <c r="H74" s="59"/>
      <c r="I74" s="59">
        <v>2</v>
      </c>
      <c r="J74" s="59"/>
      <c r="K74" s="59"/>
    </row>
    <row r="75" spans="1:11" s="10" customFormat="1" ht="15" x14ac:dyDescent="0.25">
      <c r="A75" s="41" t="s">
        <v>183</v>
      </c>
      <c r="B75" s="9"/>
      <c r="C75" s="42" t="s">
        <v>184</v>
      </c>
      <c r="D75" s="43" t="s">
        <v>9</v>
      </c>
      <c r="E75" s="43" t="s">
        <v>398</v>
      </c>
      <c r="F75" s="42" t="s">
        <v>181</v>
      </c>
      <c r="G75" s="42" t="s">
        <v>185</v>
      </c>
      <c r="H75" s="59"/>
      <c r="I75" s="59">
        <v>2</v>
      </c>
      <c r="J75" s="59"/>
      <c r="K75" s="59"/>
    </row>
    <row r="76" spans="1:11" s="10" customFormat="1" ht="15" x14ac:dyDescent="0.25">
      <c r="A76" s="41" t="s">
        <v>186</v>
      </c>
      <c r="C76" s="42" t="s">
        <v>187</v>
      </c>
      <c r="D76" s="43" t="s">
        <v>9</v>
      </c>
      <c r="E76" s="43" t="s">
        <v>398</v>
      </c>
      <c r="F76" s="42" t="s">
        <v>71</v>
      </c>
      <c r="G76" s="42" t="s">
        <v>188</v>
      </c>
      <c r="H76" s="59">
        <v>2</v>
      </c>
      <c r="I76" s="59"/>
      <c r="J76" s="59"/>
      <c r="K76" s="59"/>
    </row>
    <row r="77" spans="1:11" s="10" customFormat="1" ht="15" x14ac:dyDescent="0.25">
      <c r="A77" s="41" t="s">
        <v>189</v>
      </c>
      <c r="C77" s="42" t="s">
        <v>399</v>
      </c>
      <c r="D77" s="43" t="s">
        <v>9</v>
      </c>
      <c r="E77" s="43" t="s">
        <v>398</v>
      </c>
      <c r="F77" s="42" t="s">
        <v>71</v>
      </c>
      <c r="G77" s="42" t="s">
        <v>190</v>
      </c>
      <c r="H77" s="59"/>
      <c r="I77" s="59"/>
      <c r="J77" s="59"/>
      <c r="K77" s="59"/>
    </row>
    <row r="78" spans="1:11" s="10" customFormat="1" ht="15" x14ac:dyDescent="0.25">
      <c r="A78" s="41" t="s">
        <v>191</v>
      </c>
      <c r="B78" s="9"/>
      <c r="C78" s="42" t="s">
        <v>400</v>
      </c>
      <c r="D78" s="43" t="s">
        <v>9</v>
      </c>
      <c r="E78" s="43" t="s">
        <v>398</v>
      </c>
      <c r="F78" s="42" t="s">
        <v>192</v>
      </c>
      <c r="G78" s="42" t="s">
        <v>193</v>
      </c>
      <c r="H78" s="59">
        <v>2</v>
      </c>
      <c r="I78" s="59"/>
      <c r="J78" s="59"/>
      <c r="K78" s="59"/>
    </row>
    <row r="79" spans="1:11" s="10" customFormat="1" ht="15" x14ac:dyDescent="0.25">
      <c r="A79" s="41" t="s">
        <v>194</v>
      </c>
      <c r="B79" s="9"/>
      <c r="C79" s="42" t="s">
        <v>195</v>
      </c>
      <c r="D79" s="43" t="s">
        <v>19</v>
      </c>
      <c r="E79" s="43" t="s">
        <v>398</v>
      </c>
      <c r="F79" s="42" t="s">
        <v>71</v>
      </c>
      <c r="G79" s="42" t="s">
        <v>196</v>
      </c>
      <c r="H79" s="59"/>
      <c r="I79" s="59"/>
      <c r="J79" s="59"/>
      <c r="K79" s="59"/>
    </row>
    <row r="80" spans="1:11" s="10" customFormat="1" ht="15" x14ac:dyDescent="0.25">
      <c r="A80" s="41" t="s">
        <v>197</v>
      </c>
      <c r="B80" s="9"/>
      <c r="C80" s="42" t="s">
        <v>198</v>
      </c>
      <c r="D80" s="43" t="s">
        <v>19</v>
      </c>
      <c r="E80" s="43" t="s">
        <v>398</v>
      </c>
      <c r="F80" s="42" t="s">
        <v>192</v>
      </c>
      <c r="G80" s="42" t="s">
        <v>199</v>
      </c>
      <c r="H80" s="59"/>
      <c r="I80" s="59">
        <v>2</v>
      </c>
      <c r="J80" s="59"/>
      <c r="K80" s="59"/>
    </row>
    <row r="81" spans="1:11" s="10" customFormat="1" ht="15" x14ac:dyDescent="0.25">
      <c r="A81" s="41" t="s">
        <v>200</v>
      </c>
      <c r="B81" s="9"/>
      <c r="C81" s="42" t="s">
        <v>401</v>
      </c>
      <c r="D81" s="43" t="s">
        <v>9</v>
      </c>
      <c r="E81" s="43" t="s">
        <v>398</v>
      </c>
      <c r="F81" s="42" t="s">
        <v>71</v>
      </c>
      <c r="G81" s="42" t="s">
        <v>201</v>
      </c>
      <c r="H81" s="59"/>
      <c r="I81" s="59"/>
      <c r="J81" s="59"/>
      <c r="K81" s="59"/>
    </row>
    <row r="82" spans="1:11" s="10" customFormat="1" ht="15" x14ac:dyDescent="0.25">
      <c r="A82" s="41" t="s">
        <v>202</v>
      </c>
      <c r="B82" s="9"/>
      <c r="C82" s="42" t="s">
        <v>203</v>
      </c>
      <c r="D82" s="43" t="s">
        <v>9</v>
      </c>
      <c r="E82" s="43" t="s">
        <v>398</v>
      </c>
      <c r="F82" s="42" t="s">
        <v>181</v>
      </c>
      <c r="G82" s="42" t="s">
        <v>204</v>
      </c>
      <c r="H82" s="59"/>
      <c r="I82" s="59">
        <v>2</v>
      </c>
      <c r="J82" s="59"/>
      <c r="K82" s="59"/>
    </row>
    <row r="83" spans="1:11" s="10" customFormat="1" ht="15" x14ac:dyDescent="0.25">
      <c r="A83" s="41" t="s">
        <v>205</v>
      </c>
      <c r="B83" s="9"/>
      <c r="C83" s="42" t="s">
        <v>206</v>
      </c>
      <c r="D83" s="43" t="s">
        <v>9</v>
      </c>
      <c r="E83" s="43" t="s">
        <v>398</v>
      </c>
      <c r="F83" s="42" t="s">
        <v>192</v>
      </c>
      <c r="G83" s="42" t="s">
        <v>207</v>
      </c>
      <c r="H83" s="59">
        <v>2</v>
      </c>
      <c r="I83" s="59"/>
      <c r="J83" s="59"/>
      <c r="K83" s="59">
        <v>2</v>
      </c>
    </row>
    <row r="84" spans="1:11" s="10" customFormat="1" ht="15" x14ac:dyDescent="0.25">
      <c r="A84" s="41" t="s">
        <v>208</v>
      </c>
      <c r="B84" s="9"/>
      <c r="C84" s="42" t="s">
        <v>209</v>
      </c>
      <c r="D84" s="43" t="s">
        <v>19</v>
      </c>
      <c r="E84" s="43" t="s">
        <v>398</v>
      </c>
      <c r="F84" s="42" t="s">
        <v>71</v>
      </c>
      <c r="G84" s="42" t="s">
        <v>210</v>
      </c>
      <c r="H84" s="59"/>
      <c r="I84" s="59"/>
      <c r="J84" s="59">
        <v>2</v>
      </c>
      <c r="K84" s="59"/>
    </row>
    <row r="85" spans="1:11" s="10" customFormat="1" ht="15" x14ac:dyDescent="0.25">
      <c r="A85" s="41" t="s">
        <v>211</v>
      </c>
      <c r="B85" s="9"/>
      <c r="C85" s="42" t="s">
        <v>212</v>
      </c>
      <c r="D85" s="43" t="s">
        <v>9</v>
      </c>
      <c r="E85" s="43" t="s">
        <v>398</v>
      </c>
      <c r="F85" s="42" t="s">
        <v>181</v>
      </c>
      <c r="G85" s="42" t="s">
        <v>213</v>
      </c>
      <c r="H85" s="59">
        <v>2</v>
      </c>
      <c r="I85" s="59">
        <v>2</v>
      </c>
      <c r="J85" s="59"/>
      <c r="K85" s="59"/>
    </row>
    <row r="86" spans="1:11" s="10" customFormat="1" ht="15" x14ac:dyDescent="0.25">
      <c r="A86" s="41" t="s">
        <v>214</v>
      </c>
      <c r="B86" s="9"/>
      <c r="C86" s="42" t="s">
        <v>215</v>
      </c>
      <c r="D86" s="43" t="s">
        <v>9</v>
      </c>
      <c r="E86" s="43" t="s">
        <v>398</v>
      </c>
      <c r="F86" s="42" t="s">
        <v>216</v>
      </c>
      <c r="G86" s="42" t="s">
        <v>217</v>
      </c>
      <c r="H86" s="59"/>
      <c r="I86" s="59">
        <v>2</v>
      </c>
      <c r="J86" s="59"/>
      <c r="K86" s="59"/>
    </row>
    <row r="87" spans="1:11" s="10" customFormat="1" ht="15" x14ac:dyDescent="0.25">
      <c r="A87" s="41" t="s">
        <v>218</v>
      </c>
      <c r="B87" s="9"/>
      <c r="C87" s="42" t="s">
        <v>219</v>
      </c>
      <c r="D87" s="43" t="s">
        <v>9</v>
      </c>
      <c r="E87" s="43" t="s">
        <v>398</v>
      </c>
      <c r="F87" s="42" t="s">
        <v>181</v>
      </c>
      <c r="G87" s="42" t="s">
        <v>220</v>
      </c>
      <c r="H87" s="59"/>
      <c r="I87" s="59">
        <v>2</v>
      </c>
      <c r="J87" s="59"/>
      <c r="K87" s="59"/>
    </row>
    <row r="88" spans="1:11" s="10" customFormat="1" ht="29.25" customHeight="1" x14ac:dyDescent="0.25">
      <c r="A88" s="41" t="s">
        <v>221</v>
      </c>
      <c r="B88" s="9"/>
      <c r="C88" s="42" t="s">
        <v>222</v>
      </c>
      <c r="D88" s="43" t="s">
        <v>223</v>
      </c>
      <c r="E88" s="43" t="s">
        <v>398</v>
      </c>
      <c r="F88" s="42" t="s">
        <v>181</v>
      </c>
      <c r="G88" s="42" t="s">
        <v>224</v>
      </c>
      <c r="H88" s="59"/>
      <c r="I88" s="59">
        <v>2</v>
      </c>
      <c r="J88" s="59"/>
      <c r="K88" s="59"/>
    </row>
    <row r="89" spans="1:11" s="10" customFormat="1" ht="15" x14ac:dyDescent="0.25">
      <c r="A89" s="41" t="s">
        <v>225</v>
      </c>
      <c r="B89" s="9"/>
      <c r="C89" s="42" t="s">
        <v>402</v>
      </c>
      <c r="D89" s="43" t="s">
        <v>19</v>
      </c>
      <c r="E89" s="43" t="s">
        <v>398</v>
      </c>
      <c r="F89" s="42" t="s">
        <v>71</v>
      </c>
      <c r="G89" s="42" t="s">
        <v>226</v>
      </c>
      <c r="H89" s="59"/>
      <c r="I89" s="59">
        <v>2</v>
      </c>
      <c r="J89" s="59"/>
      <c r="K89" s="59"/>
    </row>
    <row r="90" spans="1:11" s="10" customFormat="1" ht="26.25" x14ac:dyDescent="0.25">
      <c r="A90" s="41" t="s">
        <v>227</v>
      </c>
      <c r="B90" s="9"/>
      <c r="C90" s="42" t="s">
        <v>403</v>
      </c>
      <c r="D90" s="43" t="s">
        <v>19</v>
      </c>
      <c r="E90" s="43" t="s">
        <v>398</v>
      </c>
      <c r="F90" s="42" t="s">
        <v>181</v>
      </c>
      <c r="G90" s="42" t="s">
        <v>228</v>
      </c>
      <c r="H90" s="59"/>
      <c r="I90" s="59">
        <v>2</v>
      </c>
      <c r="J90" s="59"/>
      <c r="K90" s="59"/>
    </row>
    <row r="91" spans="1:11" s="10" customFormat="1" ht="15" x14ac:dyDescent="0.25">
      <c r="A91" s="41" t="s">
        <v>229</v>
      </c>
      <c r="B91" s="9"/>
      <c r="C91" s="45" t="s">
        <v>230</v>
      </c>
      <c r="D91" s="43" t="s">
        <v>9</v>
      </c>
      <c r="E91" s="43" t="s">
        <v>398</v>
      </c>
      <c r="F91" s="42" t="s">
        <v>192</v>
      </c>
      <c r="G91" s="42" t="s">
        <v>231</v>
      </c>
      <c r="H91" s="59"/>
      <c r="I91" s="59"/>
      <c r="J91" s="59"/>
      <c r="K91" s="59">
        <v>2</v>
      </c>
    </row>
    <row r="92" spans="1:11" s="10" customFormat="1" ht="15" x14ac:dyDescent="0.25">
      <c r="A92" s="41" t="s">
        <v>261</v>
      </c>
      <c r="B92" s="9"/>
      <c r="C92" s="42" t="s">
        <v>271</v>
      </c>
      <c r="D92" s="43" t="s">
        <v>9</v>
      </c>
      <c r="E92" s="43" t="s">
        <v>398</v>
      </c>
      <c r="F92" s="42" t="s">
        <v>181</v>
      </c>
      <c r="G92" s="42" t="s">
        <v>272</v>
      </c>
      <c r="H92" s="59"/>
      <c r="I92" s="59">
        <v>2</v>
      </c>
      <c r="J92" s="59"/>
      <c r="K92" s="59"/>
    </row>
    <row r="93" spans="1:11" s="10" customFormat="1" ht="15" x14ac:dyDescent="0.25">
      <c r="A93" s="41" t="s">
        <v>262</v>
      </c>
      <c r="B93" s="9"/>
      <c r="C93" s="42" t="s">
        <v>273</v>
      </c>
      <c r="D93" s="43" t="s">
        <v>9</v>
      </c>
      <c r="E93" s="43" t="s">
        <v>398</v>
      </c>
      <c r="F93" s="42" t="s">
        <v>181</v>
      </c>
      <c r="G93" s="42" t="s">
        <v>274</v>
      </c>
      <c r="H93" s="59"/>
      <c r="I93" s="59">
        <v>2</v>
      </c>
      <c r="J93" s="59"/>
      <c r="K93" s="59"/>
    </row>
    <row r="94" spans="1:11" s="10" customFormat="1" ht="15" x14ac:dyDescent="0.25">
      <c r="A94" s="41" t="s">
        <v>263</v>
      </c>
      <c r="B94" s="9"/>
      <c r="C94" s="42" t="s">
        <v>275</v>
      </c>
      <c r="D94" s="43" t="s">
        <v>9</v>
      </c>
      <c r="E94" s="43" t="s">
        <v>398</v>
      </c>
      <c r="F94" s="42" t="s">
        <v>181</v>
      </c>
      <c r="G94" s="42" t="s">
        <v>276</v>
      </c>
      <c r="H94" s="59"/>
      <c r="I94" s="59">
        <v>2</v>
      </c>
      <c r="J94" s="59"/>
      <c r="K94" s="59"/>
    </row>
    <row r="95" spans="1:11" s="10" customFormat="1" ht="15" x14ac:dyDescent="0.25">
      <c r="A95" s="41" t="s">
        <v>264</v>
      </c>
      <c r="B95" s="9"/>
      <c r="C95" s="42" t="s">
        <v>277</v>
      </c>
      <c r="D95" s="43" t="s">
        <v>9</v>
      </c>
      <c r="E95" s="43" t="s">
        <v>398</v>
      </c>
      <c r="F95" s="42" t="s">
        <v>181</v>
      </c>
      <c r="G95" s="42" t="s">
        <v>278</v>
      </c>
      <c r="H95" s="59"/>
      <c r="I95" s="59">
        <v>2</v>
      </c>
      <c r="J95" s="59"/>
      <c r="K95" s="59"/>
    </row>
    <row r="96" spans="1:11" s="10" customFormat="1" ht="15" x14ac:dyDescent="0.25">
      <c r="A96" s="41" t="s">
        <v>265</v>
      </c>
      <c r="B96" s="9"/>
      <c r="C96" s="42" t="s">
        <v>279</v>
      </c>
      <c r="D96" s="43" t="s">
        <v>9</v>
      </c>
      <c r="E96" s="43" t="s">
        <v>398</v>
      </c>
      <c r="F96" s="42" t="s">
        <v>181</v>
      </c>
      <c r="G96" s="42" t="s">
        <v>280</v>
      </c>
      <c r="H96" s="59"/>
      <c r="I96" s="59">
        <v>2</v>
      </c>
      <c r="J96" s="59"/>
      <c r="K96" s="59"/>
    </row>
    <row r="97" spans="1:11" s="10" customFormat="1" ht="15" x14ac:dyDescent="0.25">
      <c r="A97" s="41" t="s">
        <v>266</v>
      </c>
      <c r="B97" s="9"/>
      <c r="C97" s="42" t="s">
        <v>404</v>
      </c>
      <c r="D97" s="43" t="s">
        <v>9</v>
      </c>
      <c r="E97" s="43" t="s">
        <v>398</v>
      </c>
      <c r="F97" s="42" t="s">
        <v>181</v>
      </c>
      <c r="G97" s="42" t="s">
        <v>281</v>
      </c>
      <c r="H97" s="59"/>
      <c r="I97" s="59">
        <v>2</v>
      </c>
      <c r="J97" s="59"/>
      <c r="K97" s="59"/>
    </row>
    <row r="98" spans="1:11" s="10" customFormat="1" ht="15" x14ac:dyDescent="0.25">
      <c r="A98" s="41" t="s">
        <v>267</v>
      </c>
      <c r="B98" s="9"/>
      <c r="C98" s="42" t="s">
        <v>282</v>
      </c>
      <c r="D98" s="43" t="s">
        <v>9</v>
      </c>
      <c r="E98" s="43" t="s">
        <v>398</v>
      </c>
      <c r="F98" s="42" t="s">
        <v>181</v>
      </c>
      <c r="G98" s="42" t="s">
        <v>283</v>
      </c>
      <c r="H98" s="59"/>
      <c r="I98" s="59">
        <v>2</v>
      </c>
      <c r="J98" s="59"/>
      <c r="K98" s="59"/>
    </row>
    <row r="99" spans="1:11" s="10" customFormat="1" ht="15" x14ac:dyDescent="0.25">
      <c r="A99" s="41" t="s">
        <v>268</v>
      </c>
      <c r="B99" s="9"/>
      <c r="C99" s="42" t="s">
        <v>284</v>
      </c>
      <c r="D99" s="43" t="s">
        <v>9</v>
      </c>
      <c r="E99" s="43" t="s">
        <v>398</v>
      </c>
      <c r="F99" s="42" t="s">
        <v>181</v>
      </c>
      <c r="G99" s="42" t="s">
        <v>285</v>
      </c>
      <c r="H99" s="59"/>
      <c r="I99" s="59">
        <v>2</v>
      </c>
      <c r="J99" s="59"/>
      <c r="K99" s="59"/>
    </row>
    <row r="100" spans="1:11" s="10" customFormat="1" ht="15" x14ac:dyDescent="0.25">
      <c r="A100" s="41" t="s">
        <v>269</v>
      </c>
      <c r="B100" s="9"/>
      <c r="C100" s="42" t="s">
        <v>286</v>
      </c>
      <c r="D100" s="43" t="s">
        <v>9</v>
      </c>
      <c r="E100" s="43" t="s">
        <v>398</v>
      </c>
      <c r="F100" s="42" t="s">
        <v>181</v>
      </c>
      <c r="G100" s="42" t="s">
        <v>287</v>
      </c>
      <c r="H100" s="59"/>
      <c r="I100" s="59">
        <v>2</v>
      </c>
      <c r="J100" s="59"/>
      <c r="K100" s="59"/>
    </row>
    <row r="101" spans="1:11" s="10" customFormat="1" ht="15" x14ac:dyDescent="0.25">
      <c r="A101" s="41" t="s">
        <v>270</v>
      </c>
      <c r="B101" s="9"/>
      <c r="C101" s="42" t="s">
        <v>288</v>
      </c>
      <c r="D101" s="43" t="s">
        <v>9</v>
      </c>
      <c r="E101" s="43" t="s">
        <v>398</v>
      </c>
      <c r="F101" s="42" t="s">
        <v>181</v>
      </c>
      <c r="G101" s="42" t="s">
        <v>289</v>
      </c>
      <c r="H101" s="59"/>
      <c r="I101" s="59">
        <v>2</v>
      </c>
      <c r="J101" s="59"/>
      <c r="K101" s="59"/>
    </row>
  </sheetData>
  <conditionalFormatting sqref="F1:G1">
    <cfRule type="cellIs" dxfId="265" priority="22" stopIfTrue="1" operator="equal">
      <formula>"Error Missing Country"</formula>
    </cfRule>
  </conditionalFormatting>
  <conditionalFormatting sqref="A1:A65536">
    <cfRule type="duplicateValues" dxfId="264" priority="11" stopIfTrue="1"/>
    <cfRule type="timePeriod" dxfId="263" priority="12" stopIfTrue="1" timePeriod="yesterday">
      <formula>FLOOR(A1,1)=TODAY()-1</formula>
    </cfRule>
  </conditionalFormatting>
  <conditionalFormatting sqref="H3:K101">
    <cfRule type="expression" dxfId="262" priority="8" stopIfTrue="1">
      <formula>OR(H$3="Saturday",H$3="Sunday")</formula>
    </cfRule>
    <cfRule type="cellIs" dxfId="261" priority="9" stopIfTrue="1" operator="equal">
      <formula>"Closed"</formula>
    </cfRule>
    <cfRule type="cellIs" dxfId="260" priority="10" stopIfTrue="1" operator="equal">
      <formula>"Open"</formula>
    </cfRule>
  </conditionalFormatting>
  <conditionalFormatting sqref="H3:K101">
    <cfRule type="cellIs" dxfId="259" priority="6" stopIfTrue="1" operator="equal">
      <formula>"Closed"</formula>
    </cfRule>
    <cfRule type="cellIs" dxfId="258" priority="7" stopIfTrue="1" operator="equal">
      <formula>"Open"</formula>
    </cfRule>
  </conditionalFormatting>
  <conditionalFormatting sqref="H3:K101">
    <cfRule type="expression" dxfId="257" priority="5" stopIfTrue="1">
      <formula>OR(#REF!="Saturday",#REF!="Sunday")</formula>
    </cfRule>
  </conditionalFormatting>
  <conditionalFormatting sqref="H3:K101">
    <cfRule type="expression" dxfId="256" priority="1" stopIfTrue="1">
      <formula>OR(#REF!="Saturday",#REF!="Sunday")</formula>
    </cfRule>
  </conditionalFormatting>
  <conditionalFormatting sqref="H3:K101">
    <cfRule type="expression" dxfId="255" priority="2" stopIfTrue="1">
      <formula>OR(H$1="Saturday",H$1="Sunday")</formula>
    </cfRule>
    <cfRule type="cellIs" dxfId="254" priority="3" stopIfTrue="1" operator="equal">
      <formula>"Closed"</formula>
    </cfRule>
    <cfRule type="cellIs" dxfId="253" priority="4" stopIfTrue="1" operator="equal">
      <formula>"Open"</formula>
    </cfRule>
  </conditionalFormatting>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01"/>
  <sheetViews>
    <sheetView topLeftCell="F1" workbookViewId="0">
      <selection activeCell="H36" sqref="H36"/>
    </sheetView>
  </sheetViews>
  <sheetFormatPr defaultRowHeight="12.75" x14ac:dyDescent="0.2"/>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12.28515625" style="1" bestFit="1" customWidth="1"/>
    <col min="9" max="9" width="11.42578125" style="1" bestFit="1" customWidth="1"/>
    <col min="10" max="12" width="12.5703125" style="1" bestFit="1" customWidth="1"/>
    <col min="13" max="225" width="9.140625" style="1"/>
    <col min="226" max="226" width="7.85546875" style="1" bestFit="1" customWidth="1"/>
    <col min="227" max="227" width="7.85546875" style="1" customWidth="1"/>
    <col min="228" max="228" width="19.85546875" style="1" bestFit="1" customWidth="1"/>
    <col min="229" max="229" width="30.5703125" style="1" bestFit="1" customWidth="1"/>
    <col min="230" max="230" width="12.85546875" style="1" customWidth="1"/>
    <col min="231" max="231" width="22" style="1" customWidth="1"/>
    <col min="232" max="232" width="57.85546875" style="1" customWidth="1"/>
    <col min="233" max="234" width="12.28515625" style="1" bestFit="1" customWidth="1"/>
    <col min="235" max="241" width="11.42578125" style="1" bestFit="1" customWidth="1"/>
    <col min="242" max="262" width="12.5703125" style="1" bestFit="1" customWidth="1"/>
    <col min="263" max="266" width="12.28515625" style="1" bestFit="1" customWidth="1"/>
    <col min="267" max="481" width="9.140625" style="1"/>
    <col min="482" max="482" width="7.85546875" style="1" bestFit="1" customWidth="1"/>
    <col min="483" max="483" width="7.85546875" style="1" customWidth="1"/>
    <col min="484" max="484" width="19.85546875" style="1" bestFit="1" customWidth="1"/>
    <col min="485" max="485" width="30.5703125" style="1" bestFit="1" customWidth="1"/>
    <col min="486" max="486" width="12.85546875" style="1" customWidth="1"/>
    <col min="487" max="487" width="22" style="1" customWidth="1"/>
    <col min="488" max="488" width="57.85546875" style="1" customWidth="1"/>
    <col min="489" max="490" width="12.28515625" style="1" bestFit="1" customWidth="1"/>
    <col min="491" max="497" width="11.42578125" style="1" bestFit="1" customWidth="1"/>
    <col min="498" max="518" width="12.5703125" style="1" bestFit="1" customWidth="1"/>
    <col min="519" max="522" width="12.28515625" style="1" bestFit="1" customWidth="1"/>
    <col min="523" max="737" width="9.140625" style="1"/>
    <col min="738" max="738" width="7.85546875" style="1" bestFit="1" customWidth="1"/>
    <col min="739" max="739" width="7.85546875" style="1" customWidth="1"/>
    <col min="740" max="740" width="19.85546875" style="1" bestFit="1" customWidth="1"/>
    <col min="741" max="741" width="30.5703125" style="1" bestFit="1" customWidth="1"/>
    <col min="742" max="742" width="12.85546875" style="1" customWidth="1"/>
    <col min="743" max="743" width="22" style="1" customWidth="1"/>
    <col min="744" max="744" width="57.85546875" style="1" customWidth="1"/>
    <col min="745" max="746" width="12.28515625" style="1" bestFit="1" customWidth="1"/>
    <col min="747" max="753" width="11.42578125" style="1" bestFit="1" customWidth="1"/>
    <col min="754" max="774" width="12.5703125" style="1" bestFit="1" customWidth="1"/>
    <col min="775" max="778" width="12.28515625" style="1" bestFit="1" customWidth="1"/>
    <col min="779" max="993" width="9.140625" style="1"/>
    <col min="994" max="994" width="7.85546875" style="1" bestFit="1" customWidth="1"/>
    <col min="995" max="995" width="7.85546875" style="1" customWidth="1"/>
    <col min="996" max="996" width="19.85546875" style="1" bestFit="1" customWidth="1"/>
    <col min="997" max="997" width="30.5703125" style="1" bestFit="1" customWidth="1"/>
    <col min="998" max="998" width="12.85546875" style="1" customWidth="1"/>
    <col min="999" max="999" width="22" style="1" customWidth="1"/>
    <col min="1000" max="1000" width="57.85546875" style="1" customWidth="1"/>
    <col min="1001" max="1002" width="12.28515625" style="1" bestFit="1" customWidth="1"/>
    <col min="1003" max="1009" width="11.42578125" style="1" bestFit="1" customWidth="1"/>
    <col min="1010" max="1030" width="12.5703125" style="1" bestFit="1" customWidth="1"/>
    <col min="1031" max="1034" width="12.28515625" style="1" bestFit="1" customWidth="1"/>
    <col min="1035" max="1249" width="9.140625" style="1"/>
    <col min="1250" max="1250" width="7.85546875" style="1" bestFit="1" customWidth="1"/>
    <col min="1251" max="1251" width="7.85546875" style="1" customWidth="1"/>
    <col min="1252" max="1252" width="19.85546875" style="1" bestFit="1" customWidth="1"/>
    <col min="1253" max="1253" width="30.5703125" style="1" bestFit="1" customWidth="1"/>
    <col min="1254" max="1254" width="12.85546875" style="1" customWidth="1"/>
    <col min="1255" max="1255" width="22" style="1" customWidth="1"/>
    <col min="1256" max="1256" width="57.85546875" style="1" customWidth="1"/>
    <col min="1257" max="1258" width="12.28515625" style="1" bestFit="1" customWidth="1"/>
    <col min="1259" max="1265" width="11.42578125" style="1" bestFit="1" customWidth="1"/>
    <col min="1266" max="1286" width="12.5703125" style="1" bestFit="1" customWidth="1"/>
    <col min="1287" max="1290" width="12.28515625" style="1" bestFit="1" customWidth="1"/>
    <col min="1291" max="1505" width="9.140625" style="1"/>
    <col min="1506" max="1506" width="7.85546875" style="1" bestFit="1" customWidth="1"/>
    <col min="1507" max="1507" width="7.85546875" style="1" customWidth="1"/>
    <col min="1508" max="1508" width="19.85546875" style="1" bestFit="1" customWidth="1"/>
    <col min="1509" max="1509" width="30.5703125" style="1" bestFit="1" customWidth="1"/>
    <col min="1510" max="1510" width="12.85546875" style="1" customWidth="1"/>
    <col min="1511" max="1511" width="22" style="1" customWidth="1"/>
    <col min="1512" max="1512" width="57.85546875" style="1" customWidth="1"/>
    <col min="1513" max="1514" width="12.28515625" style="1" bestFit="1" customWidth="1"/>
    <col min="1515" max="1521" width="11.42578125" style="1" bestFit="1" customWidth="1"/>
    <col min="1522" max="1542" width="12.5703125" style="1" bestFit="1" customWidth="1"/>
    <col min="1543" max="1546" width="12.28515625" style="1" bestFit="1" customWidth="1"/>
    <col min="1547" max="1761" width="9.140625" style="1"/>
    <col min="1762" max="1762" width="7.85546875" style="1" bestFit="1" customWidth="1"/>
    <col min="1763" max="1763" width="7.85546875" style="1" customWidth="1"/>
    <col min="1764" max="1764" width="19.85546875" style="1" bestFit="1" customWidth="1"/>
    <col min="1765" max="1765" width="30.5703125" style="1" bestFit="1" customWidth="1"/>
    <col min="1766" max="1766" width="12.85546875" style="1" customWidth="1"/>
    <col min="1767" max="1767" width="22" style="1" customWidth="1"/>
    <col min="1768" max="1768" width="57.85546875" style="1" customWidth="1"/>
    <col min="1769" max="1770" width="12.28515625" style="1" bestFit="1" customWidth="1"/>
    <col min="1771" max="1777" width="11.42578125" style="1" bestFit="1" customWidth="1"/>
    <col min="1778" max="1798" width="12.5703125" style="1" bestFit="1" customWidth="1"/>
    <col min="1799" max="1802" width="12.28515625" style="1" bestFit="1" customWidth="1"/>
    <col min="1803" max="2017" width="9.140625" style="1"/>
    <col min="2018" max="2018" width="7.85546875" style="1" bestFit="1" customWidth="1"/>
    <col min="2019" max="2019" width="7.85546875" style="1" customWidth="1"/>
    <col min="2020" max="2020" width="19.85546875" style="1" bestFit="1" customWidth="1"/>
    <col min="2021" max="2021" width="30.5703125" style="1" bestFit="1" customWidth="1"/>
    <col min="2022" max="2022" width="12.85546875" style="1" customWidth="1"/>
    <col min="2023" max="2023" width="22" style="1" customWidth="1"/>
    <col min="2024" max="2024" width="57.85546875" style="1" customWidth="1"/>
    <col min="2025" max="2026" width="12.28515625" style="1" bestFit="1" customWidth="1"/>
    <col min="2027" max="2033" width="11.42578125" style="1" bestFit="1" customWidth="1"/>
    <col min="2034" max="2054" width="12.5703125" style="1" bestFit="1" customWidth="1"/>
    <col min="2055" max="2058" width="12.28515625" style="1" bestFit="1" customWidth="1"/>
    <col min="2059" max="2273" width="9.140625" style="1"/>
    <col min="2274" max="2274" width="7.85546875" style="1" bestFit="1" customWidth="1"/>
    <col min="2275" max="2275" width="7.85546875" style="1" customWidth="1"/>
    <col min="2276" max="2276" width="19.85546875" style="1" bestFit="1" customWidth="1"/>
    <col min="2277" max="2277" width="30.5703125" style="1" bestFit="1" customWidth="1"/>
    <col min="2278" max="2278" width="12.85546875" style="1" customWidth="1"/>
    <col min="2279" max="2279" width="22" style="1" customWidth="1"/>
    <col min="2280" max="2280" width="57.85546875" style="1" customWidth="1"/>
    <col min="2281" max="2282" width="12.28515625" style="1" bestFit="1" customWidth="1"/>
    <col min="2283" max="2289" width="11.42578125" style="1" bestFit="1" customWidth="1"/>
    <col min="2290" max="2310" width="12.5703125" style="1" bestFit="1" customWidth="1"/>
    <col min="2311" max="2314" width="12.28515625" style="1" bestFit="1" customWidth="1"/>
    <col min="2315" max="2529" width="9.140625" style="1"/>
    <col min="2530" max="2530" width="7.85546875" style="1" bestFit="1" customWidth="1"/>
    <col min="2531" max="2531" width="7.85546875" style="1" customWidth="1"/>
    <col min="2532" max="2532" width="19.85546875" style="1" bestFit="1" customWidth="1"/>
    <col min="2533" max="2533" width="30.5703125" style="1" bestFit="1" customWidth="1"/>
    <col min="2534" max="2534" width="12.85546875" style="1" customWidth="1"/>
    <col min="2535" max="2535" width="22" style="1" customWidth="1"/>
    <col min="2536" max="2536" width="57.85546875" style="1" customWidth="1"/>
    <col min="2537" max="2538" width="12.28515625" style="1" bestFit="1" customWidth="1"/>
    <col min="2539" max="2545" width="11.42578125" style="1" bestFit="1" customWidth="1"/>
    <col min="2546" max="2566" width="12.5703125" style="1" bestFit="1" customWidth="1"/>
    <col min="2567" max="2570" width="12.28515625" style="1" bestFit="1" customWidth="1"/>
    <col min="2571" max="2785" width="9.140625" style="1"/>
    <col min="2786" max="2786" width="7.85546875" style="1" bestFit="1" customWidth="1"/>
    <col min="2787" max="2787" width="7.85546875" style="1" customWidth="1"/>
    <col min="2788" max="2788" width="19.85546875" style="1" bestFit="1" customWidth="1"/>
    <col min="2789" max="2789" width="30.5703125" style="1" bestFit="1" customWidth="1"/>
    <col min="2790" max="2790" width="12.85546875" style="1" customWidth="1"/>
    <col min="2791" max="2791" width="22" style="1" customWidth="1"/>
    <col min="2792" max="2792" width="57.85546875" style="1" customWidth="1"/>
    <col min="2793" max="2794" width="12.28515625" style="1" bestFit="1" customWidth="1"/>
    <col min="2795" max="2801" width="11.42578125" style="1" bestFit="1" customWidth="1"/>
    <col min="2802" max="2822" width="12.5703125" style="1" bestFit="1" customWidth="1"/>
    <col min="2823" max="2826" width="12.28515625" style="1" bestFit="1" customWidth="1"/>
    <col min="2827" max="3041" width="9.140625" style="1"/>
    <col min="3042" max="3042" width="7.85546875" style="1" bestFit="1" customWidth="1"/>
    <col min="3043" max="3043" width="7.85546875" style="1" customWidth="1"/>
    <col min="3044" max="3044" width="19.85546875" style="1" bestFit="1" customWidth="1"/>
    <col min="3045" max="3045" width="30.5703125" style="1" bestFit="1" customWidth="1"/>
    <col min="3046" max="3046" width="12.85546875" style="1" customWidth="1"/>
    <col min="3047" max="3047" width="22" style="1" customWidth="1"/>
    <col min="3048" max="3048" width="57.85546875" style="1" customWidth="1"/>
    <col min="3049" max="3050" width="12.28515625" style="1" bestFit="1" customWidth="1"/>
    <col min="3051" max="3057" width="11.42578125" style="1" bestFit="1" customWidth="1"/>
    <col min="3058" max="3078" width="12.5703125" style="1" bestFit="1" customWidth="1"/>
    <col min="3079" max="3082" width="12.28515625" style="1" bestFit="1" customWidth="1"/>
    <col min="3083" max="3297" width="9.140625" style="1"/>
    <col min="3298" max="3298" width="7.85546875" style="1" bestFit="1" customWidth="1"/>
    <col min="3299" max="3299" width="7.85546875" style="1" customWidth="1"/>
    <col min="3300" max="3300" width="19.85546875" style="1" bestFit="1" customWidth="1"/>
    <col min="3301" max="3301" width="30.5703125" style="1" bestFit="1" customWidth="1"/>
    <col min="3302" max="3302" width="12.85546875" style="1" customWidth="1"/>
    <col min="3303" max="3303" width="22" style="1" customWidth="1"/>
    <col min="3304" max="3304" width="57.85546875" style="1" customWidth="1"/>
    <col min="3305" max="3306" width="12.28515625" style="1" bestFit="1" customWidth="1"/>
    <col min="3307" max="3313" width="11.42578125" style="1" bestFit="1" customWidth="1"/>
    <col min="3314" max="3334" width="12.5703125" style="1" bestFit="1" customWidth="1"/>
    <col min="3335" max="3338" width="12.28515625" style="1" bestFit="1" customWidth="1"/>
    <col min="3339" max="3553" width="9.140625" style="1"/>
    <col min="3554" max="3554" width="7.85546875" style="1" bestFit="1" customWidth="1"/>
    <col min="3555" max="3555" width="7.85546875" style="1" customWidth="1"/>
    <col min="3556" max="3556" width="19.85546875" style="1" bestFit="1" customWidth="1"/>
    <col min="3557" max="3557" width="30.5703125" style="1" bestFit="1" customWidth="1"/>
    <col min="3558" max="3558" width="12.85546875" style="1" customWidth="1"/>
    <col min="3559" max="3559" width="22" style="1" customWidth="1"/>
    <col min="3560" max="3560" width="57.85546875" style="1" customWidth="1"/>
    <col min="3561" max="3562" width="12.28515625" style="1" bestFit="1" customWidth="1"/>
    <col min="3563" max="3569" width="11.42578125" style="1" bestFit="1" customWidth="1"/>
    <col min="3570" max="3590" width="12.5703125" style="1" bestFit="1" customWidth="1"/>
    <col min="3591" max="3594" width="12.28515625" style="1" bestFit="1" customWidth="1"/>
    <col min="3595" max="3809" width="9.140625" style="1"/>
    <col min="3810" max="3810" width="7.85546875" style="1" bestFit="1" customWidth="1"/>
    <col min="3811" max="3811" width="7.85546875" style="1" customWidth="1"/>
    <col min="3812" max="3812" width="19.85546875" style="1" bestFit="1" customWidth="1"/>
    <col min="3813" max="3813" width="30.5703125" style="1" bestFit="1" customWidth="1"/>
    <col min="3814" max="3814" width="12.85546875" style="1" customWidth="1"/>
    <col min="3815" max="3815" width="22" style="1" customWidth="1"/>
    <col min="3816" max="3816" width="57.85546875" style="1" customWidth="1"/>
    <col min="3817" max="3818" width="12.28515625" style="1" bestFit="1" customWidth="1"/>
    <col min="3819" max="3825" width="11.42578125" style="1" bestFit="1" customWidth="1"/>
    <col min="3826" max="3846" width="12.5703125" style="1" bestFit="1" customWidth="1"/>
    <col min="3847" max="3850" width="12.28515625" style="1" bestFit="1" customWidth="1"/>
    <col min="3851" max="4065" width="9.140625" style="1"/>
    <col min="4066" max="4066" width="7.85546875" style="1" bestFit="1" customWidth="1"/>
    <col min="4067" max="4067" width="7.85546875" style="1" customWidth="1"/>
    <col min="4068" max="4068" width="19.85546875" style="1" bestFit="1" customWidth="1"/>
    <col min="4069" max="4069" width="30.5703125" style="1" bestFit="1" customWidth="1"/>
    <col min="4070" max="4070" width="12.85546875" style="1" customWidth="1"/>
    <col min="4071" max="4071" width="22" style="1" customWidth="1"/>
    <col min="4072" max="4072" width="57.85546875" style="1" customWidth="1"/>
    <col min="4073" max="4074" width="12.28515625" style="1" bestFit="1" customWidth="1"/>
    <col min="4075" max="4081" width="11.42578125" style="1" bestFit="1" customWidth="1"/>
    <col min="4082" max="4102" width="12.5703125" style="1" bestFit="1" customWidth="1"/>
    <col min="4103" max="4106" width="12.28515625" style="1" bestFit="1" customWidth="1"/>
    <col min="4107" max="4321" width="9.140625" style="1"/>
    <col min="4322" max="4322" width="7.85546875" style="1" bestFit="1" customWidth="1"/>
    <col min="4323" max="4323" width="7.85546875" style="1" customWidth="1"/>
    <col min="4324" max="4324" width="19.85546875" style="1" bestFit="1" customWidth="1"/>
    <col min="4325" max="4325" width="30.5703125" style="1" bestFit="1" customWidth="1"/>
    <col min="4326" max="4326" width="12.85546875" style="1" customWidth="1"/>
    <col min="4327" max="4327" width="22" style="1" customWidth="1"/>
    <col min="4328" max="4328" width="57.85546875" style="1" customWidth="1"/>
    <col min="4329" max="4330" width="12.28515625" style="1" bestFit="1" customWidth="1"/>
    <col min="4331" max="4337" width="11.42578125" style="1" bestFit="1" customWidth="1"/>
    <col min="4338" max="4358" width="12.5703125" style="1" bestFit="1" customWidth="1"/>
    <col min="4359" max="4362" width="12.28515625" style="1" bestFit="1" customWidth="1"/>
    <col min="4363" max="4577" width="9.140625" style="1"/>
    <col min="4578" max="4578" width="7.85546875" style="1" bestFit="1" customWidth="1"/>
    <col min="4579" max="4579" width="7.85546875" style="1" customWidth="1"/>
    <col min="4580" max="4580" width="19.85546875" style="1" bestFit="1" customWidth="1"/>
    <col min="4581" max="4581" width="30.5703125" style="1" bestFit="1" customWidth="1"/>
    <col min="4582" max="4582" width="12.85546875" style="1" customWidth="1"/>
    <col min="4583" max="4583" width="22" style="1" customWidth="1"/>
    <col min="4584" max="4584" width="57.85546875" style="1" customWidth="1"/>
    <col min="4585" max="4586" width="12.28515625" style="1" bestFit="1" customWidth="1"/>
    <col min="4587" max="4593" width="11.42578125" style="1" bestFit="1" customWidth="1"/>
    <col min="4594" max="4614" width="12.5703125" style="1" bestFit="1" customWidth="1"/>
    <col min="4615" max="4618" width="12.28515625" style="1" bestFit="1" customWidth="1"/>
    <col min="4619" max="4833" width="9.140625" style="1"/>
    <col min="4834" max="4834" width="7.85546875" style="1" bestFit="1" customWidth="1"/>
    <col min="4835" max="4835" width="7.85546875" style="1" customWidth="1"/>
    <col min="4836" max="4836" width="19.85546875" style="1" bestFit="1" customWidth="1"/>
    <col min="4837" max="4837" width="30.5703125" style="1" bestFit="1" customWidth="1"/>
    <col min="4838" max="4838" width="12.85546875" style="1" customWidth="1"/>
    <col min="4839" max="4839" width="22" style="1" customWidth="1"/>
    <col min="4840" max="4840" width="57.85546875" style="1" customWidth="1"/>
    <col min="4841" max="4842" width="12.28515625" style="1" bestFit="1" customWidth="1"/>
    <col min="4843" max="4849" width="11.42578125" style="1" bestFit="1" customWidth="1"/>
    <col min="4850" max="4870" width="12.5703125" style="1" bestFit="1" customWidth="1"/>
    <col min="4871" max="4874" width="12.28515625" style="1" bestFit="1" customWidth="1"/>
    <col min="4875" max="5089" width="9.140625" style="1"/>
    <col min="5090" max="5090" width="7.85546875" style="1" bestFit="1" customWidth="1"/>
    <col min="5091" max="5091" width="7.85546875" style="1" customWidth="1"/>
    <col min="5092" max="5092" width="19.85546875" style="1" bestFit="1" customWidth="1"/>
    <col min="5093" max="5093" width="30.5703125" style="1" bestFit="1" customWidth="1"/>
    <col min="5094" max="5094" width="12.85546875" style="1" customWidth="1"/>
    <col min="5095" max="5095" width="22" style="1" customWidth="1"/>
    <col min="5096" max="5096" width="57.85546875" style="1" customWidth="1"/>
    <col min="5097" max="5098" width="12.28515625" style="1" bestFit="1" customWidth="1"/>
    <col min="5099" max="5105" width="11.42578125" style="1" bestFit="1" customWidth="1"/>
    <col min="5106" max="5126" width="12.5703125" style="1" bestFit="1" customWidth="1"/>
    <col min="5127" max="5130" width="12.28515625" style="1" bestFit="1" customWidth="1"/>
    <col min="5131" max="5345" width="9.140625" style="1"/>
    <col min="5346" max="5346" width="7.85546875" style="1" bestFit="1" customWidth="1"/>
    <col min="5347" max="5347" width="7.85546875" style="1" customWidth="1"/>
    <col min="5348" max="5348" width="19.85546875" style="1" bestFit="1" customWidth="1"/>
    <col min="5349" max="5349" width="30.5703125" style="1" bestFit="1" customWidth="1"/>
    <col min="5350" max="5350" width="12.85546875" style="1" customWidth="1"/>
    <col min="5351" max="5351" width="22" style="1" customWidth="1"/>
    <col min="5352" max="5352" width="57.85546875" style="1" customWidth="1"/>
    <col min="5353" max="5354" width="12.28515625" style="1" bestFit="1" customWidth="1"/>
    <col min="5355" max="5361" width="11.42578125" style="1" bestFit="1" customWidth="1"/>
    <col min="5362" max="5382" width="12.5703125" style="1" bestFit="1" customWidth="1"/>
    <col min="5383" max="5386" width="12.28515625" style="1" bestFit="1" customWidth="1"/>
    <col min="5387" max="5601" width="9.140625" style="1"/>
    <col min="5602" max="5602" width="7.85546875" style="1" bestFit="1" customWidth="1"/>
    <col min="5603" max="5603" width="7.85546875" style="1" customWidth="1"/>
    <col min="5604" max="5604" width="19.85546875" style="1" bestFit="1" customWidth="1"/>
    <col min="5605" max="5605" width="30.5703125" style="1" bestFit="1" customWidth="1"/>
    <col min="5606" max="5606" width="12.85546875" style="1" customWidth="1"/>
    <col min="5607" max="5607" width="22" style="1" customWidth="1"/>
    <col min="5608" max="5608" width="57.85546875" style="1" customWidth="1"/>
    <col min="5609" max="5610" width="12.28515625" style="1" bestFit="1" customWidth="1"/>
    <col min="5611" max="5617" width="11.42578125" style="1" bestFit="1" customWidth="1"/>
    <col min="5618" max="5638" width="12.5703125" style="1" bestFit="1" customWidth="1"/>
    <col min="5639" max="5642" width="12.28515625" style="1" bestFit="1" customWidth="1"/>
    <col min="5643" max="5857" width="9.140625" style="1"/>
    <col min="5858" max="5858" width="7.85546875" style="1" bestFit="1" customWidth="1"/>
    <col min="5859" max="5859" width="7.85546875" style="1" customWidth="1"/>
    <col min="5860" max="5860" width="19.85546875" style="1" bestFit="1" customWidth="1"/>
    <col min="5861" max="5861" width="30.5703125" style="1" bestFit="1" customWidth="1"/>
    <col min="5862" max="5862" width="12.85546875" style="1" customWidth="1"/>
    <col min="5863" max="5863" width="22" style="1" customWidth="1"/>
    <col min="5864" max="5864" width="57.85546875" style="1" customWidth="1"/>
    <col min="5865" max="5866" width="12.28515625" style="1" bestFit="1" customWidth="1"/>
    <col min="5867" max="5873" width="11.42578125" style="1" bestFit="1" customWidth="1"/>
    <col min="5874" max="5894" width="12.5703125" style="1" bestFit="1" customWidth="1"/>
    <col min="5895" max="5898" width="12.28515625" style="1" bestFit="1" customWidth="1"/>
    <col min="5899" max="6113" width="9.140625" style="1"/>
    <col min="6114" max="6114" width="7.85546875" style="1" bestFit="1" customWidth="1"/>
    <col min="6115" max="6115" width="7.85546875" style="1" customWidth="1"/>
    <col min="6116" max="6116" width="19.85546875" style="1" bestFit="1" customWidth="1"/>
    <col min="6117" max="6117" width="30.5703125" style="1" bestFit="1" customWidth="1"/>
    <col min="6118" max="6118" width="12.85546875" style="1" customWidth="1"/>
    <col min="6119" max="6119" width="22" style="1" customWidth="1"/>
    <col min="6120" max="6120" width="57.85546875" style="1" customWidth="1"/>
    <col min="6121" max="6122" width="12.28515625" style="1" bestFit="1" customWidth="1"/>
    <col min="6123" max="6129" width="11.42578125" style="1" bestFit="1" customWidth="1"/>
    <col min="6130" max="6150" width="12.5703125" style="1" bestFit="1" customWidth="1"/>
    <col min="6151" max="6154" width="12.28515625" style="1" bestFit="1" customWidth="1"/>
    <col min="6155" max="6369" width="9.140625" style="1"/>
    <col min="6370" max="6370" width="7.85546875" style="1" bestFit="1" customWidth="1"/>
    <col min="6371" max="6371" width="7.85546875" style="1" customWidth="1"/>
    <col min="6372" max="6372" width="19.85546875" style="1" bestFit="1" customWidth="1"/>
    <col min="6373" max="6373" width="30.5703125" style="1" bestFit="1" customWidth="1"/>
    <col min="6374" max="6374" width="12.85546875" style="1" customWidth="1"/>
    <col min="6375" max="6375" width="22" style="1" customWidth="1"/>
    <col min="6376" max="6376" width="57.85546875" style="1" customWidth="1"/>
    <col min="6377" max="6378" width="12.28515625" style="1" bestFit="1" customWidth="1"/>
    <col min="6379" max="6385" width="11.42578125" style="1" bestFit="1" customWidth="1"/>
    <col min="6386" max="6406" width="12.5703125" style="1" bestFit="1" customWidth="1"/>
    <col min="6407" max="6410" width="12.28515625" style="1" bestFit="1" customWidth="1"/>
    <col min="6411" max="6625" width="9.140625" style="1"/>
    <col min="6626" max="6626" width="7.85546875" style="1" bestFit="1" customWidth="1"/>
    <col min="6627" max="6627" width="7.85546875" style="1" customWidth="1"/>
    <col min="6628" max="6628" width="19.85546875" style="1" bestFit="1" customWidth="1"/>
    <col min="6629" max="6629" width="30.5703125" style="1" bestFit="1" customWidth="1"/>
    <col min="6630" max="6630" width="12.85546875" style="1" customWidth="1"/>
    <col min="6631" max="6631" width="22" style="1" customWidth="1"/>
    <col min="6632" max="6632" width="57.85546875" style="1" customWidth="1"/>
    <col min="6633" max="6634" width="12.28515625" style="1" bestFit="1" customWidth="1"/>
    <col min="6635" max="6641" width="11.42578125" style="1" bestFit="1" customWidth="1"/>
    <col min="6642" max="6662" width="12.5703125" style="1" bestFit="1" customWidth="1"/>
    <col min="6663" max="6666" width="12.28515625" style="1" bestFit="1" customWidth="1"/>
    <col min="6667" max="6881" width="9.140625" style="1"/>
    <col min="6882" max="6882" width="7.85546875" style="1" bestFit="1" customWidth="1"/>
    <col min="6883" max="6883" width="7.85546875" style="1" customWidth="1"/>
    <col min="6884" max="6884" width="19.85546875" style="1" bestFit="1" customWidth="1"/>
    <col min="6885" max="6885" width="30.5703125" style="1" bestFit="1" customWidth="1"/>
    <col min="6886" max="6886" width="12.85546875" style="1" customWidth="1"/>
    <col min="6887" max="6887" width="22" style="1" customWidth="1"/>
    <col min="6888" max="6888" width="57.85546875" style="1" customWidth="1"/>
    <col min="6889" max="6890" width="12.28515625" style="1" bestFit="1" customWidth="1"/>
    <col min="6891" max="6897" width="11.42578125" style="1" bestFit="1" customWidth="1"/>
    <col min="6898" max="6918" width="12.5703125" style="1" bestFit="1" customWidth="1"/>
    <col min="6919" max="6922" width="12.28515625" style="1" bestFit="1" customWidth="1"/>
    <col min="6923" max="7137" width="9.140625" style="1"/>
    <col min="7138" max="7138" width="7.85546875" style="1" bestFit="1" customWidth="1"/>
    <col min="7139" max="7139" width="7.85546875" style="1" customWidth="1"/>
    <col min="7140" max="7140" width="19.85546875" style="1" bestFit="1" customWidth="1"/>
    <col min="7141" max="7141" width="30.5703125" style="1" bestFit="1" customWidth="1"/>
    <col min="7142" max="7142" width="12.85546875" style="1" customWidth="1"/>
    <col min="7143" max="7143" width="22" style="1" customWidth="1"/>
    <col min="7144" max="7144" width="57.85546875" style="1" customWidth="1"/>
    <col min="7145" max="7146" width="12.28515625" style="1" bestFit="1" customWidth="1"/>
    <col min="7147" max="7153" width="11.42578125" style="1" bestFit="1" customWidth="1"/>
    <col min="7154" max="7174" width="12.5703125" style="1" bestFit="1" customWidth="1"/>
    <col min="7175" max="7178" width="12.28515625" style="1" bestFit="1" customWidth="1"/>
    <col min="7179" max="7393" width="9.140625" style="1"/>
    <col min="7394" max="7394" width="7.85546875" style="1" bestFit="1" customWidth="1"/>
    <col min="7395" max="7395" width="7.85546875" style="1" customWidth="1"/>
    <col min="7396" max="7396" width="19.85546875" style="1" bestFit="1" customWidth="1"/>
    <col min="7397" max="7397" width="30.5703125" style="1" bestFit="1" customWidth="1"/>
    <col min="7398" max="7398" width="12.85546875" style="1" customWidth="1"/>
    <col min="7399" max="7399" width="22" style="1" customWidth="1"/>
    <col min="7400" max="7400" width="57.85546875" style="1" customWidth="1"/>
    <col min="7401" max="7402" width="12.28515625" style="1" bestFit="1" customWidth="1"/>
    <col min="7403" max="7409" width="11.42578125" style="1" bestFit="1" customWidth="1"/>
    <col min="7410" max="7430" width="12.5703125" style="1" bestFit="1" customWidth="1"/>
    <col min="7431" max="7434" width="12.28515625" style="1" bestFit="1" customWidth="1"/>
    <col min="7435" max="7649" width="9.140625" style="1"/>
    <col min="7650" max="7650" width="7.85546875" style="1" bestFit="1" customWidth="1"/>
    <col min="7651" max="7651" width="7.85546875" style="1" customWidth="1"/>
    <col min="7652" max="7652" width="19.85546875" style="1" bestFit="1" customWidth="1"/>
    <col min="7653" max="7653" width="30.5703125" style="1" bestFit="1" customWidth="1"/>
    <col min="7654" max="7654" width="12.85546875" style="1" customWidth="1"/>
    <col min="7655" max="7655" width="22" style="1" customWidth="1"/>
    <col min="7656" max="7656" width="57.85546875" style="1" customWidth="1"/>
    <col min="7657" max="7658" width="12.28515625" style="1" bestFit="1" customWidth="1"/>
    <col min="7659" max="7665" width="11.42578125" style="1" bestFit="1" customWidth="1"/>
    <col min="7666" max="7686" width="12.5703125" style="1" bestFit="1" customWidth="1"/>
    <col min="7687" max="7690" width="12.28515625" style="1" bestFit="1" customWidth="1"/>
    <col min="7691" max="7905" width="9.140625" style="1"/>
    <col min="7906" max="7906" width="7.85546875" style="1" bestFit="1" customWidth="1"/>
    <col min="7907" max="7907" width="7.85546875" style="1" customWidth="1"/>
    <col min="7908" max="7908" width="19.85546875" style="1" bestFit="1" customWidth="1"/>
    <col min="7909" max="7909" width="30.5703125" style="1" bestFit="1" customWidth="1"/>
    <col min="7910" max="7910" width="12.85546875" style="1" customWidth="1"/>
    <col min="7911" max="7911" width="22" style="1" customWidth="1"/>
    <col min="7912" max="7912" width="57.85546875" style="1" customWidth="1"/>
    <col min="7913" max="7914" width="12.28515625" style="1" bestFit="1" customWidth="1"/>
    <col min="7915" max="7921" width="11.42578125" style="1" bestFit="1" customWidth="1"/>
    <col min="7922" max="7942" width="12.5703125" style="1" bestFit="1" customWidth="1"/>
    <col min="7943" max="7946" width="12.28515625" style="1" bestFit="1" customWidth="1"/>
    <col min="7947" max="8161" width="9.140625" style="1"/>
    <col min="8162" max="8162" width="7.85546875" style="1" bestFit="1" customWidth="1"/>
    <col min="8163" max="8163" width="7.85546875" style="1" customWidth="1"/>
    <col min="8164" max="8164" width="19.85546875" style="1" bestFit="1" customWidth="1"/>
    <col min="8165" max="8165" width="30.5703125" style="1" bestFit="1" customWidth="1"/>
    <col min="8166" max="8166" width="12.85546875" style="1" customWidth="1"/>
    <col min="8167" max="8167" width="22" style="1" customWidth="1"/>
    <col min="8168" max="8168" width="57.85546875" style="1" customWidth="1"/>
    <col min="8169" max="8170" width="12.28515625" style="1" bestFit="1" customWidth="1"/>
    <col min="8171" max="8177" width="11.42578125" style="1" bestFit="1" customWidth="1"/>
    <col min="8178" max="8198" width="12.5703125" style="1" bestFit="1" customWidth="1"/>
    <col min="8199" max="8202" width="12.28515625" style="1" bestFit="1" customWidth="1"/>
    <col min="8203" max="8417" width="9.140625" style="1"/>
    <col min="8418" max="8418" width="7.85546875" style="1" bestFit="1" customWidth="1"/>
    <col min="8419" max="8419" width="7.85546875" style="1" customWidth="1"/>
    <col min="8420" max="8420" width="19.85546875" style="1" bestFit="1" customWidth="1"/>
    <col min="8421" max="8421" width="30.5703125" style="1" bestFit="1" customWidth="1"/>
    <col min="8422" max="8422" width="12.85546875" style="1" customWidth="1"/>
    <col min="8423" max="8423" width="22" style="1" customWidth="1"/>
    <col min="8424" max="8424" width="57.85546875" style="1" customWidth="1"/>
    <col min="8425" max="8426" width="12.28515625" style="1" bestFit="1" customWidth="1"/>
    <col min="8427" max="8433" width="11.42578125" style="1" bestFit="1" customWidth="1"/>
    <col min="8434" max="8454" width="12.5703125" style="1" bestFit="1" customWidth="1"/>
    <col min="8455" max="8458" width="12.28515625" style="1" bestFit="1" customWidth="1"/>
    <col min="8459" max="8673" width="9.140625" style="1"/>
    <col min="8674" max="8674" width="7.85546875" style="1" bestFit="1" customWidth="1"/>
    <col min="8675" max="8675" width="7.85546875" style="1" customWidth="1"/>
    <col min="8676" max="8676" width="19.85546875" style="1" bestFit="1" customWidth="1"/>
    <col min="8677" max="8677" width="30.5703125" style="1" bestFit="1" customWidth="1"/>
    <col min="8678" max="8678" width="12.85546875" style="1" customWidth="1"/>
    <col min="8679" max="8679" width="22" style="1" customWidth="1"/>
    <col min="8680" max="8680" width="57.85546875" style="1" customWidth="1"/>
    <col min="8681" max="8682" width="12.28515625" style="1" bestFit="1" customWidth="1"/>
    <col min="8683" max="8689" width="11.42578125" style="1" bestFit="1" customWidth="1"/>
    <col min="8690" max="8710" width="12.5703125" style="1" bestFit="1" customWidth="1"/>
    <col min="8711" max="8714" width="12.28515625" style="1" bestFit="1" customWidth="1"/>
    <col min="8715" max="8929" width="9.140625" style="1"/>
    <col min="8930" max="8930" width="7.85546875" style="1" bestFit="1" customWidth="1"/>
    <col min="8931" max="8931" width="7.85546875" style="1" customWidth="1"/>
    <col min="8932" max="8932" width="19.85546875" style="1" bestFit="1" customWidth="1"/>
    <col min="8933" max="8933" width="30.5703125" style="1" bestFit="1" customWidth="1"/>
    <col min="8934" max="8934" width="12.85546875" style="1" customWidth="1"/>
    <col min="8935" max="8935" width="22" style="1" customWidth="1"/>
    <col min="8936" max="8936" width="57.85546875" style="1" customWidth="1"/>
    <col min="8937" max="8938" width="12.28515625" style="1" bestFit="1" customWidth="1"/>
    <col min="8939" max="8945" width="11.42578125" style="1" bestFit="1" customWidth="1"/>
    <col min="8946" max="8966" width="12.5703125" style="1" bestFit="1" customWidth="1"/>
    <col min="8967" max="8970" width="12.28515625" style="1" bestFit="1" customWidth="1"/>
    <col min="8971" max="9185" width="9.140625" style="1"/>
    <col min="9186" max="9186" width="7.85546875" style="1" bestFit="1" customWidth="1"/>
    <col min="9187" max="9187" width="7.85546875" style="1" customWidth="1"/>
    <col min="9188" max="9188" width="19.85546875" style="1" bestFit="1" customWidth="1"/>
    <col min="9189" max="9189" width="30.5703125" style="1" bestFit="1" customWidth="1"/>
    <col min="9190" max="9190" width="12.85546875" style="1" customWidth="1"/>
    <col min="9191" max="9191" width="22" style="1" customWidth="1"/>
    <col min="9192" max="9192" width="57.85546875" style="1" customWidth="1"/>
    <col min="9193" max="9194" width="12.28515625" style="1" bestFit="1" customWidth="1"/>
    <col min="9195" max="9201" width="11.42578125" style="1" bestFit="1" customWidth="1"/>
    <col min="9202" max="9222" width="12.5703125" style="1" bestFit="1" customWidth="1"/>
    <col min="9223" max="9226" width="12.28515625" style="1" bestFit="1" customWidth="1"/>
    <col min="9227" max="9441" width="9.140625" style="1"/>
    <col min="9442" max="9442" width="7.85546875" style="1" bestFit="1" customWidth="1"/>
    <col min="9443" max="9443" width="7.85546875" style="1" customWidth="1"/>
    <col min="9444" max="9444" width="19.85546875" style="1" bestFit="1" customWidth="1"/>
    <col min="9445" max="9445" width="30.5703125" style="1" bestFit="1" customWidth="1"/>
    <col min="9446" max="9446" width="12.85546875" style="1" customWidth="1"/>
    <col min="9447" max="9447" width="22" style="1" customWidth="1"/>
    <col min="9448" max="9448" width="57.85546875" style="1" customWidth="1"/>
    <col min="9449" max="9450" width="12.28515625" style="1" bestFit="1" customWidth="1"/>
    <col min="9451" max="9457" width="11.42578125" style="1" bestFit="1" customWidth="1"/>
    <col min="9458" max="9478" width="12.5703125" style="1" bestFit="1" customWidth="1"/>
    <col min="9479" max="9482" width="12.28515625" style="1" bestFit="1" customWidth="1"/>
    <col min="9483" max="9697" width="9.140625" style="1"/>
    <col min="9698" max="9698" width="7.85546875" style="1" bestFit="1" customWidth="1"/>
    <col min="9699" max="9699" width="7.85546875" style="1" customWidth="1"/>
    <col min="9700" max="9700" width="19.85546875" style="1" bestFit="1" customWidth="1"/>
    <col min="9701" max="9701" width="30.5703125" style="1" bestFit="1" customWidth="1"/>
    <col min="9702" max="9702" width="12.85546875" style="1" customWidth="1"/>
    <col min="9703" max="9703" width="22" style="1" customWidth="1"/>
    <col min="9704" max="9704" width="57.85546875" style="1" customWidth="1"/>
    <col min="9705" max="9706" width="12.28515625" style="1" bestFit="1" customWidth="1"/>
    <col min="9707" max="9713" width="11.42578125" style="1" bestFit="1" customWidth="1"/>
    <col min="9714" max="9734" width="12.5703125" style="1" bestFit="1" customWidth="1"/>
    <col min="9735" max="9738" width="12.28515625" style="1" bestFit="1" customWidth="1"/>
    <col min="9739" max="9953" width="9.140625" style="1"/>
    <col min="9954" max="9954" width="7.85546875" style="1" bestFit="1" customWidth="1"/>
    <col min="9955" max="9955" width="7.85546875" style="1" customWidth="1"/>
    <col min="9956" max="9956" width="19.85546875" style="1" bestFit="1" customWidth="1"/>
    <col min="9957" max="9957" width="30.5703125" style="1" bestFit="1" customWidth="1"/>
    <col min="9958" max="9958" width="12.85546875" style="1" customWidth="1"/>
    <col min="9959" max="9959" width="22" style="1" customWidth="1"/>
    <col min="9960" max="9960" width="57.85546875" style="1" customWidth="1"/>
    <col min="9961" max="9962" width="12.28515625" style="1" bestFit="1" customWidth="1"/>
    <col min="9963" max="9969" width="11.42578125" style="1" bestFit="1" customWidth="1"/>
    <col min="9970" max="9990" width="12.5703125" style="1" bestFit="1" customWidth="1"/>
    <col min="9991" max="9994" width="12.28515625" style="1" bestFit="1" customWidth="1"/>
    <col min="9995" max="10209" width="9.140625" style="1"/>
    <col min="10210" max="10210" width="7.85546875" style="1" bestFit="1" customWidth="1"/>
    <col min="10211" max="10211" width="7.85546875" style="1" customWidth="1"/>
    <col min="10212" max="10212" width="19.85546875" style="1" bestFit="1" customWidth="1"/>
    <col min="10213" max="10213" width="30.5703125" style="1" bestFit="1" customWidth="1"/>
    <col min="10214" max="10214" width="12.85546875" style="1" customWidth="1"/>
    <col min="10215" max="10215" width="22" style="1" customWidth="1"/>
    <col min="10216" max="10216" width="57.85546875" style="1" customWidth="1"/>
    <col min="10217" max="10218" width="12.28515625" style="1" bestFit="1" customWidth="1"/>
    <col min="10219" max="10225" width="11.42578125" style="1" bestFit="1" customWidth="1"/>
    <col min="10226" max="10246" width="12.5703125" style="1" bestFit="1" customWidth="1"/>
    <col min="10247" max="10250" width="12.28515625" style="1" bestFit="1" customWidth="1"/>
    <col min="10251" max="10465" width="9.140625" style="1"/>
    <col min="10466" max="10466" width="7.85546875" style="1" bestFit="1" customWidth="1"/>
    <col min="10467" max="10467" width="7.85546875" style="1" customWidth="1"/>
    <col min="10468" max="10468" width="19.85546875" style="1" bestFit="1" customWidth="1"/>
    <col min="10469" max="10469" width="30.5703125" style="1" bestFit="1" customWidth="1"/>
    <col min="10470" max="10470" width="12.85546875" style="1" customWidth="1"/>
    <col min="10471" max="10471" width="22" style="1" customWidth="1"/>
    <col min="10472" max="10472" width="57.85546875" style="1" customWidth="1"/>
    <col min="10473" max="10474" width="12.28515625" style="1" bestFit="1" customWidth="1"/>
    <col min="10475" max="10481" width="11.42578125" style="1" bestFit="1" customWidth="1"/>
    <col min="10482" max="10502" width="12.5703125" style="1" bestFit="1" customWidth="1"/>
    <col min="10503" max="10506" width="12.28515625" style="1" bestFit="1" customWidth="1"/>
    <col min="10507" max="10721" width="9.140625" style="1"/>
    <col min="10722" max="10722" width="7.85546875" style="1" bestFit="1" customWidth="1"/>
    <col min="10723" max="10723" width="7.85546875" style="1" customWidth="1"/>
    <col min="10724" max="10724" width="19.85546875" style="1" bestFit="1" customWidth="1"/>
    <col min="10725" max="10725" width="30.5703125" style="1" bestFit="1" customWidth="1"/>
    <col min="10726" max="10726" width="12.85546875" style="1" customWidth="1"/>
    <col min="10727" max="10727" width="22" style="1" customWidth="1"/>
    <col min="10728" max="10728" width="57.85546875" style="1" customWidth="1"/>
    <col min="10729" max="10730" width="12.28515625" style="1" bestFit="1" customWidth="1"/>
    <col min="10731" max="10737" width="11.42578125" style="1" bestFit="1" customWidth="1"/>
    <col min="10738" max="10758" width="12.5703125" style="1" bestFit="1" customWidth="1"/>
    <col min="10759" max="10762" width="12.28515625" style="1" bestFit="1" customWidth="1"/>
    <col min="10763" max="10977" width="9.140625" style="1"/>
    <col min="10978" max="10978" width="7.85546875" style="1" bestFit="1" customWidth="1"/>
    <col min="10979" max="10979" width="7.85546875" style="1" customWidth="1"/>
    <col min="10980" max="10980" width="19.85546875" style="1" bestFit="1" customWidth="1"/>
    <col min="10981" max="10981" width="30.5703125" style="1" bestFit="1" customWidth="1"/>
    <col min="10982" max="10982" width="12.85546875" style="1" customWidth="1"/>
    <col min="10983" max="10983" width="22" style="1" customWidth="1"/>
    <col min="10984" max="10984" width="57.85546875" style="1" customWidth="1"/>
    <col min="10985" max="10986" width="12.28515625" style="1" bestFit="1" customWidth="1"/>
    <col min="10987" max="10993" width="11.42578125" style="1" bestFit="1" customWidth="1"/>
    <col min="10994" max="11014" width="12.5703125" style="1" bestFit="1" customWidth="1"/>
    <col min="11015" max="11018" width="12.28515625" style="1" bestFit="1" customWidth="1"/>
    <col min="11019" max="11233" width="9.140625" style="1"/>
    <col min="11234" max="11234" width="7.85546875" style="1" bestFit="1" customWidth="1"/>
    <col min="11235" max="11235" width="7.85546875" style="1" customWidth="1"/>
    <col min="11236" max="11236" width="19.85546875" style="1" bestFit="1" customWidth="1"/>
    <col min="11237" max="11237" width="30.5703125" style="1" bestFit="1" customWidth="1"/>
    <col min="11238" max="11238" width="12.85546875" style="1" customWidth="1"/>
    <col min="11239" max="11239" width="22" style="1" customWidth="1"/>
    <col min="11240" max="11240" width="57.85546875" style="1" customWidth="1"/>
    <col min="11241" max="11242" width="12.28515625" style="1" bestFit="1" customWidth="1"/>
    <col min="11243" max="11249" width="11.42578125" style="1" bestFit="1" customWidth="1"/>
    <col min="11250" max="11270" width="12.5703125" style="1" bestFit="1" customWidth="1"/>
    <col min="11271" max="11274" width="12.28515625" style="1" bestFit="1" customWidth="1"/>
    <col min="11275" max="11489" width="9.140625" style="1"/>
    <col min="11490" max="11490" width="7.85546875" style="1" bestFit="1" customWidth="1"/>
    <col min="11491" max="11491" width="7.85546875" style="1" customWidth="1"/>
    <col min="11492" max="11492" width="19.85546875" style="1" bestFit="1" customWidth="1"/>
    <col min="11493" max="11493" width="30.5703125" style="1" bestFit="1" customWidth="1"/>
    <col min="11494" max="11494" width="12.85546875" style="1" customWidth="1"/>
    <col min="11495" max="11495" width="22" style="1" customWidth="1"/>
    <col min="11496" max="11496" width="57.85546875" style="1" customWidth="1"/>
    <col min="11497" max="11498" width="12.28515625" style="1" bestFit="1" customWidth="1"/>
    <col min="11499" max="11505" width="11.42578125" style="1" bestFit="1" customWidth="1"/>
    <col min="11506" max="11526" width="12.5703125" style="1" bestFit="1" customWidth="1"/>
    <col min="11527" max="11530" width="12.28515625" style="1" bestFit="1" customWidth="1"/>
    <col min="11531" max="11745" width="9.140625" style="1"/>
    <col min="11746" max="11746" width="7.85546875" style="1" bestFit="1" customWidth="1"/>
    <col min="11747" max="11747" width="7.85546875" style="1" customWidth="1"/>
    <col min="11748" max="11748" width="19.85546875" style="1" bestFit="1" customWidth="1"/>
    <col min="11749" max="11749" width="30.5703125" style="1" bestFit="1" customWidth="1"/>
    <col min="11750" max="11750" width="12.85546875" style="1" customWidth="1"/>
    <col min="11751" max="11751" width="22" style="1" customWidth="1"/>
    <col min="11752" max="11752" width="57.85546875" style="1" customWidth="1"/>
    <col min="11753" max="11754" width="12.28515625" style="1" bestFit="1" customWidth="1"/>
    <col min="11755" max="11761" width="11.42578125" style="1" bestFit="1" customWidth="1"/>
    <col min="11762" max="11782" width="12.5703125" style="1" bestFit="1" customWidth="1"/>
    <col min="11783" max="11786" width="12.28515625" style="1" bestFit="1" customWidth="1"/>
    <col min="11787" max="12001" width="9.140625" style="1"/>
    <col min="12002" max="12002" width="7.85546875" style="1" bestFit="1" customWidth="1"/>
    <col min="12003" max="12003" width="7.85546875" style="1" customWidth="1"/>
    <col min="12004" max="12004" width="19.85546875" style="1" bestFit="1" customWidth="1"/>
    <col min="12005" max="12005" width="30.5703125" style="1" bestFit="1" customWidth="1"/>
    <col min="12006" max="12006" width="12.85546875" style="1" customWidth="1"/>
    <col min="12007" max="12007" width="22" style="1" customWidth="1"/>
    <col min="12008" max="12008" width="57.85546875" style="1" customWidth="1"/>
    <col min="12009" max="12010" width="12.28515625" style="1" bestFit="1" customWidth="1"/>
    <col min="12011" max="12017" width="11.42578125" style="1" bestFit="1" customWidth="1"/>
    <col min="12018" max="12038" width="12.5703125" style="1" bestFit="1" customWidth="1"/>
    <col min="12039" max="12042" width="12.28515625" style="1" bestFit="1" customWidth="1"/>
    <col min="12043" max="12257" width="9.140625" style="1"/>
    <col min="12258" max="12258" width="7.85546875" style="1" bestFit="1" customWidth="1"/>
    <col min="12259" max="12259" width="7.85546875" style="1" customWidth="1"/>
    <col min="12260" max="12260" width="19.85546875" style="1" bestFit="1" customWidth="1"/>
    <col min="12261" max="12261" width="30.5703125" style="1" bestFit="1" customWidth="1"/>
    <col min="12262" max="12262" width="12.85546875" style="1" customWidth="1"/>
    <col min="12263" max="12263" width="22" style="1" customWidth="1"/>
    <col min="12264" max="12264" width="57.85546875" style="1" customWidth="1"/>
    <col min="12265" max="12266" width="12.28515625" style="1" bestFit="1" customWidth="1"/>
    <col min="12267" max="12273" width="11.42578125" style="1" bestFit="1" customWidth="1"/>
    <col min="12274" max="12294" width="12.5703125" style="1" bestFit="1" customWidth="1"/>
    <col min="12295" max="12298" width="12.28515625" style="1" bestFit="1" customWidth="1"/>
    <col min="12299" max="12513" width="9.140625" style="1"/>
    <col min="12514" max="12514" width="7.85546875" style="1" bestFit="1" customWidth="1"/>
    <col min="12515" max="12515" width="7.85546875" style="1" customWidth="1"/>
    <col min="12516" max="12516" width="19.85546875" style="1" bestFit="1" customWidth="1"/>
    <col min="12517" max="12517" width="30.5703125" style="1" bestFit="1" customWidth="1"/>
    <col min="12518" max="12518" width="12.85546875" style="1" customWidth="1"/>
    <col min="12519" max="12519" width="22" style="1" customWidth="1"/>
    <col min="12520" max="12520" width="57.85546875" style="1" customWidth="1"/>
    <col min="12521" max="12522" width="12.28515625" style="1" bestFit="1" customWidth="1"/>
    <col min="12523" max="12529" width="11.42578125" style="1" bestFit="1" customWidth="1"/>
    <col min="12530" max="12550" width="12.5703125" style="1" bestFit="1" customWidth="1"/>
    <col min="12551" max="12554" width="12.28515625" style="1" bestFit="1" customWidth="1"/>
    <col min="12555" max="12769" width="9.140625" style="1"/>
    <col min="12770" max="12770" width="7.85546875" style="1" bestFit="1" customWidth="1"/>
    <col min="12771" max="12771" width="7.85546875" style="1" customWidth="1"/>
    <col min="12772" max="12772" width="19.85546875" style="1" bestFit="1" customWidth="1"/>
    <col min="12773" max="12773" width="30.5703125" style="1" bestFit="1" customWidth="1"/>
    <col min="12774" max="12774" width="12.85546875" style="1" customWidth="1"/>
    <col min="12775" max="12775" width="22" style="1" customWidth="1"/>
    <col min="12776" max="12776" width="57.85546875" style="1" customWidth="1"/>
    <col min="12777" max="12778" width="12.28515625" style="1" bestFit="1" customWidth="1"/>
    <col min="12779" max="12785" width="11.42578125" style="1" bestFit="1" customWidth="1"/>
    <col min="12786" max="12806" width="12.5703125" style="1" bestFit="1" customWidth="1"/>
    <col min="12807" max="12810" width="12.28515625" style="1" bestFit="1" customWidth="1"/>
    <col min="12811" max="13025" width="9.140625" style="1"/>
    <col min="13026" max="13026" width="7.85546875" style="1" bestFit="1" customWidth="1"/>
    <col min="13027" max="13027" width="7.85546875" style="1" customWidth="1"/>
    <col min="13028" max="13028" width="19.85546875" style="1" bestFit="1" customWidth="1"/>
    <col min="13029" max="13029" width="30.5703125" style="1" bestFit="1" customWidth="1"/>
    <col min="13030" max="13030" width="12.85546875" style="1" customWidth="1"/>
    <col min="13031" max="13031" width="22" style="1" customWidth="1"/>
    <col min="13032" max="13032" width="57.85546875" style="1" customWidth="1"/>
    <col min="13033" max="13034" width="12.28515625" style="1" bestFit="1" customWidth="1"/>
    <col min="13035" max="13041" width="11.42578125" style="1" bestFit="1" customWidth="1"/>
    <col min="13042" max="13062" width="12.5703125" style="1" bestFit="1" customWidth="1"/>
    <col min="13063" max="13066" width="12.28515625" style="1" bestFit="1" customWidth="1"/>
    <col min="13067" max="13281" width="9.140625" style="1"/>
    <col min="13282" max="13282" width="7.85546875" style="1" bestFit="1" customWidth="1"/>
    <col min="13283" max="13283" width="7.85546875" style="1" customWidth="1"/>
    <col min="13284" max="13284" width="19.85546875" style="1" bestFit="1" customWidth="1"/>
    <col min="13285" max="13285" width="30.5703125" style="1" bestFit="1" customWidth="1"/>
    <col min="13286" max="13286" width="12.85546875" style="1" customWidth="1"/>
    <col min="13287" max="13287" width="22" style="1" customWidth="1"/>
    <col min="13288" max="13288" width="57.85546875" style="1" customWidth="1"/>
    <col min="13289" max="13290" width="12.28515625" style="1" bestFit="1" customWidth="1"/>
    <col min="13291" max="13297" width="11.42578125" style="1" bestFit="1" customWidth="1"/>
    <col min="13298" max="13318" width="12.5703125" style="1" bestFit="1" customWidth="1"/>
    <col min="13319" max="13322" width="12.28515625" style="1" bestFit="1" customWidth="1"/>
    <col min="13323" max="13537" width="9.140625" style="1"/>
    <col min="13538" max="13538" width="7.85546875" style="1" bestFit="1" customWidth="1"/>
    <col min="13539" max="13539" width="7.85546875" style="1" customWidth="1"/>
    <col min="13540" max="13540" width="19.85546875" style="1" bestFit="1" customWidth="1"/>
    <col min="13541" max="13541" width="30.5703125" style="1" bestFit="1" customWidth="1"/>
    <col min="13542" max="13542" width="12.85546875" style="1" customWidth="1"/>
    <col min="13543" max="13543" width="22" style="1" customWidth="1"/>
    <col min="13544" max="13544" width="57.85546875" style="1" customWidth="1"/>
    <col min="13545" max="13546" width="12.28515625" style="1" bestFit="1" customWidth="1"/>
    <col min="13547" max="13553" width="11.42578125" style="1" bestFit="1" customWidth="1"/>
    <col min="13554" max="13574" width="12.5703125" style="1" bestFit="1" customWidth="1"/>
    <col min="13575" max="13578" width="12.28515625" style="1" bestFit="1" customWidth="1"/>
    <col min="13579" max="13793" width="9.140625" style="1"/>
    <col min="13794" max="13794" width="7.85546875" style="1" bestFit="1" customWidth="1"/>
    <col min="13795" max="13795" width="7.85546875" style="1" customWidth="1"/>
    <col min="13796" max="13796" width="19.85546875" style="1" bestFit="1" customWidth="1"/>
    <col min="13797" max="13797" width="30.5703125" style="1" bestFit="1" customWidth="1"/>
    <col min="13798" max="13798" width="12.85546875" style="1" customWidth="1"/>
    <col min="13799" max="13799" width="22" style="1" customWidth="1"/>
    <col min="13800" max="13800" width="57.85546875" style="1" customWidth="1"/>
    <col min="13801" max="13802" width="12.28515625" style="1" bestFit="1" customWidth="1"/>
    <col min="13803" max="13809" width="11.42578125" style="1" bestFit="1" customWidth="1"/>
    <col min="13810" max="13830" width="12.5703125" style="1" bestFit="1" customWidth="1"/>
    <col min="13831" max="13834" width="12.28515625" style="1" bestFit="1" customWidth="1"/>
    <col min="13835" max="14049" width="9.140625" style="1"/>
    <col min="14050" max="14050" width="7.85546875" style="1" bestFit="1" customWidth="1"/>
    <col min="14051" max="14051" width="7.85546875" style="1" customWidth="1"/>
    <col min="14052" max="14052" width="19.85546875" style="1" bestFit="1" customWidth="1"/>
    <col min="14053" max="14053" width="30.5703125" style="1" bestFit="1" customWidth="1"/>
    <col min="14054" max="14054" width="12.85546875" style="1" customWidth="1"/>
    <col min="14055" max="14055" width="22" style="1" customWidth="1"/>
    <col min="14056" max="14056" width="57.85546875" style="1" customWidth="1"/>
    <col min="14057" max="14058" width="12.28515625" style="1" bestFit="1" customWidth="1"/>
    <col min="14059" max="14065" width="11.42578125" style="1" bestFit="1" customWidth="1"/>
    <col min="14066" max="14086" width="12.5703125" style="1" bestFit="1" customWidth="1"/>
    <col min="14087" max="14090" width="12.28515625" style="1" bestFit="1" customWidth="1"/>
    <col min="14091" max="14305" width="9.140625" style="1"/>
    <col min="14306" max="14306" width="7.85546875" style="1" bestFit="1" customWidth="1"/>
    <col min="14307" max="14307" width="7.85546875" style="1" customWidth="1"/>
    <col min="14308" max="14308" width="19.85546875" style="1" bestFit="1" customWidth="1"/>
    <col min="14309" max="14309" width="30.5703125" style="1" bestFit="1" customWidth="1"/>
    <col min="14310" max="14310" width="12.85546875" style="1" customWidth="1"/>
    <col min="14311" max="14311" width="22" style="1" customWidth="1"/>
    <col min="14312" max="14312" width="57.85546875" style="1" customWidth="1"/>
    <col min="14313" max="14314" width="12.28515625" style="1" bestFit="1" customWidth="1"/>
    <col min="14315" max="14321" width="11.42578125" style="1" bestFit="1" customWidth="1"/>
    <col min="14322" max="14342" width="12.5703125" style="1" bestFit="1" customWidth="1"/>
    <col min="14343" max="14346" width="12.28515625" style="1" bestFit="1" customWidth="1"/>
    <col min="14347" max="14561" width="9.140625" style="1"/>
    <col min="14562" max="14562" width="7.85546875" style="1" bestFit="1" customWidth="1"/>
    <col min="14563" max="14563" width="7.85546875" style="1" customWidth="1"/>
    <col min="14564" max="14564" width="19.85546875" style="1" bestFit="1" customWidth="1"/>
    <col min="14565" max="14565" width="30.5703125" style="1" bestFit="1" customWidth="1"/>
    <col min="14566" max="14566" width="12.85546875" style="1" customWidth="1"/>
    <col min="14567" max="14567" width="22" style="1" customWidth="1"/>
    <col min="14568" max="14568" width="57.85546875" style="1" customWidth="1"/>
    <col min="14569" max="14570" width="12.28515625" style="1" bestFit="1" customWidth="1"/>
    <col min="14571" max="14577" width="11.42578125" style="1" bestFit="1" customWidth="1"/>
    <col min="14578" max="14598" width="12.5703125" style="1" bestFit="1" customWidth="1"/>
    <col min="14599" max="14602" width="12.28515625" style="1" bestFit="1" customWidth="1"/>
    <col min="14603" max="14817" width="9.140625" style="1"/>
    <col min="14818" max="14818" width="7.85546875" style="1" bestFit="1" customWidth="1"/>
    <col min="14819" max="14819" width="7.85546875" style="1" customWidth="1"/>
    <col min="14820" max="14820" width="19.85546875" style="1" bestFit="1" customWidth="1"/>
    <col min="14821" max="14821" width="30.5703125" style="1" bestFit="1" customWidth="1"/>
    <col min="14822" max="14822" width="12.85546875" style="1" customWidth="1"/>
    <col min="14823" max="14823" width="22" style="1" customWidth="1"/>
    <col min="14824" max="14824" width="57.85546875" style="1" customWidth="1"/>
    <col min="14825" max="14826" width="12.28515625" style="1" bestFit="1" customWidth="1"/>
    <col min="14827" max="14833" width="11.42578125" style="1" bestFit="1" customWidth="1"/>
    <col min="14834" max="14854" width="12.5703125" style="1" bestFit="1" customWidth="1"/>
    <col min="14855" max="14858" width="12.28515625" style="1" bestFit="1" customWidth="1"/>
    <col min="14859" max="15073" width="9.140625" style="1"/>
    <col min="15074" max="15074" width="7.85546875" style="1" bestFit="1" customWidth="1"/>
    <col min="15075" max="15075" width="7.85546875" style="1" customWidth="1"/>
    <col min="15076" max="15076" width="19.85546875" style="1" bestFit="1" customWidth="1"/>
    <col min="15077" max="15077" width="30.5703125" style="1" bestFit="1" customWidth="1"/>
    <col min="15078" max="15078" width="12.85546875" style="1" customWidth="1"/>
    <col min="15079" max="15079" width="22" style="1" customWidth="1"/>
    <col min="15080" max="15080" width="57.85546875" style="1" customWidth="1"/>
    <col min="15081" max="15082" width="12.28515625" style="1" bestFit="1" customWidth="1"/>
    <col min="15083" max="15089" width="11.42578125" style="1" bestFit="1" customWidth="1"/>
    <col min="15090" max="15110" width="12.5703125" style="1" bestFit="1" customWidth="1"/>
    <col min="15111" max="15114" width="12.28515625" style="1" bestFit="1" customWidth="1"/>
    <col min="15115" max="15329" width="9.140625" style="1"/>
    <col min="15330" max="15330" width="7.85546875" style="1" bestFit="1" customWidth="1"/>
    <col min="15331" max="15331" width="7.85546875" style="1" customWidth="1"/>
    <col min="15332" max="15332" width="19.85546875" style="1" bestFit="1" customWidth="1"/>
    <col min="15333" max="15333" width="30.5703125" style="1" bestFit="1" customWidth="1"/>
    <col min="15334" max="15334" width="12.85546875" style="1" customWidth="1"/>
    <col min="15335" max="15335" width="22" style="1" customWidth="1"/>
    <col min="15336" max="15336" width="57.85546875" style="1" customWidth="1"/>
    <col min="15337" max="15338" width="12.28515625" style="1" bestFit="1" customWidth="1"/>
    <col min="15339" max="15345" width="11.42578125" style="1" bestFit="1" customWidth="1"/>
    <col min="15346" max="15366" width="12.5703125" style="1" bestFit="1" customWidth="1"/>
    <col min="15367" max="15370" width="12.28515625" style="1" bestFit="1" customWidth="1"/>
    <col min="15371" max="15585" width="9.140625" style="1"/>
    <col min="15586" max="15586" width="7.85546875" style="1" bestFit="1" customWidth="1"/>
    <col min="15587" max="15587" width="7.85546875" style="1" customWidth="1"/>
    <col min="15588" max="15588" width="19.85546875" style="1" bestFit="1" customWidth="1"/>
    <col min="15589" max="15589" width="30.5703125" style="1" bestFit="1" customWidth="1"/>
    <col min="15590" max="15590" width="12.85546875" style="1" customWidth="1"/>
    <col min="15591" max="15591" width="22" style="1" customWidth="1"/>
    <col min="15592" max="15592" width="57.85546875" style="1" customWidth="1"/>
    <col min="15593" max="15594" width="12.28515625" style="1" bestFit="1" customWidth="1"/>
    <col min="15595" max="15601" width="11.42578125" style="1" bestFit="1" customWidth="1"/>
    <col min="15602" max="15622" width="12.5703125" style="1" bestFit="1" customWidth="1"/>
    <col min="15623" max="15626" width="12.28515625" style="1" bestFit="1" customWidth="1"/>
    <col min="15627" max="15841" width="9.140625" style="1"/>
    <col min="15842" max="15842" width="7.85546875" style="1" bestFit="1" customWidth="1"/>
    <col min="15843" max="15843" width="7.85546875" style="1" customWidth="1"/>
    <col min="15844" max="15844" width="19.85546875" style="1" bestFit="1" customWidth="1"/>
    <col min="15845" max="15845" width="30.5703125" style="1" bestFit="1" customWidth="1"/>
    <col min="15846" max="15846" width="12.85546875" style="1" customWidth="1"/>
    <col min="15847" max="15847" width="22" style="1" customWidth="1"/>
    <col min="15848" max="15848" width="57.85546875" style="1" customWidth="1"/>
    <col min="15849" max="15850" width="12.28515625" style="1" bestFit="1" customWidth="1"/>
    <col min="15851" max="15857" width="11.42578125" style="1" bestFit="1" customWidth="1"/>
    <col min="15858" max="15878" width="12.5703125" style="1" bestFit="1" customWidth="1"/>
    <col min="15879" max="15882" width="12.28515625" style="1" bestFit="1" customWidth="1"/>
    <col min="15883" max="16097" width="9.140625" style="1"/>
    <col min="16098" max="16098" width="7.85546875" style="1" bestFit="1" customWidth="1"/>
    <col min="16099" max="16099" width="7.85546875" style="1" customWidth="1"/>
    <col min="16100" max="16100" width="19.85546875" style="1" bestFit="1" customWidth="1"/>
    <col min="16101" max="16101" width="30.5703125" style="1" bestFit="1" customWidth="1"/>
    <col min="16102" max="16102" width="12.85546875" style="1" customWidth="1"/>
    <col min="16103" max="16103" width="22" style="1" customWidth="1"/>
    <col min="16104" max="16104" width="57.85546875" style="1" customWidth="1"/>
    <col min="16105" max="16106" width="12.28515625" style="1" bestFit="1" customWidth="1"/>
    <col min="16107" max="16113" width="11.42578125" style="1" bestFit="1" customWidth="1"/>
    <col min="16114" max="16134" width="12.5703125" style="1" bestFit="1" customWidth="1"/>
    <col min="16135" max="16138" width="12.28515625" style="1" bestFit="1" customWidth="1"/>
    <col min="16139" max="16384" width="9.140625" style="1"/>
  </cols>
  <sheetData>
    <row r="1" spans="1:12" x14ac:dyDescent="0.2">
      <c r="E1" s="2" t="s">
        <v>378</v>
      </c>
      <c r="H1" s="3">
        <f>H2</f>
        <v>43313</v>
      </c>
      <c r="I1" s="3">
        <f>I2</f>
        <v>43321</v>
      </c>
      <c r="J1" s="3">
        <f>J2</f>
        <v>43327</v>
      </c>
      <c r="K1" s="3">
        <f>K2</f>
        <v>43334</v>
      </c>
      <c r="L1" s="3">
        <f>L2</f>
        <v>43339</v>
      </c>
    </row>
    <row r="2" spans="1:12" x14ac:dyDescent="0.2">
      <c r="A2" s="4" t="s">
        <v>0</v>
      </c>
      <c r="B2" s="4" t="s">
        <v>1</v>
      </c>
      <c r="C2" s="4" t="s">
        <v>2</v>
      </c>
      <c r="D2" s="4" t="s">
        <v>3</v>
      </c>
      <c r="E2" s="5" t="s">
        <v>4</v>
      </c>
      <c r="F2" s="6" t="s">
        <v>5</v>
      </c>
      <c r="G2" s="4" t="s">
        <v>6</v>
      </c>
      <c r="H2" s="7">
        <f>'[8]FUND CLOSURE'!D2</f>
        <v>43313</v>
      </c>
      <c r="I2" s="7">
        <f>'[8]FUND CLOSURE'!L2</f>
        <v>43321</v>
      </c>
      <c r="J2" s="7">
        <f>'[8]FUND CLOSURE'!R2</f>
        <v>43327</v>
      </c>
      <c r="K2" s="7">
        <f>'[8]FUND CLOSURE'!Y2</f>
        <v>43334</v>
      </c>
      <c r="L2" s="7">
        <f>'[8]FUND CLOSURE'!AD2</f>
        <v>43339</v>
      </c>
    </row>
    <row r="3" spans="1:12" ht="15" x14ac:dyDescent="0.25">
      <c r="A3" s="36" t="s">
        <v>7</v>
      </c>
      <c r="B3" s="8"/>
      <c r="C3" s="37" t="s">
        <v>8</v>
      </c>
      <c r="D3" s="2" t="s">
        <v>9</v>
      </c>
      <c r="E3" s="2" t="s">
        <v>10</v>
      </c>
      <c r="F3" s="37" t="s">
        <v>11</v>
      </c>
      <c r="G3" s="37" t="s">
        <v>12</v>
      </c>
      <c r="H3" s="59"/>
      <c r="I3" s="59"/>
      <c r="J3" s="59"/>
      <c r="K3" s="59"/>
      <c r="L3" s="59">
        <v>1</v>
      </c>
    </row>
    <row r="4" spans="1:12" ht="15" x14ac:dyDescent="0.25">
      <c r="A4" s="36" t="s">
        <v>13</v>
      </c>
      <c r="B4" s="8"/>
      <c r="C4" s="37" t="s">
        <v>14</v>
      </c>
      <c r="D4" s="2" t="s">
        <v>9</v>
      </c>
      <c r="E4" s="2" t="s">
        <v>10</v>
      </c>
      <c r="F4" s="37" t="s">
        <v>15</v>
      </c>
      <c r="G4" s="37" t="s">
        <v>16</v>
      </c>
      <c r="H4" s="59"/>
      <c r="I4" s="59"/>
      <c r="J4" s="59"/>
      <c r="K4" s="59"/>
      <c r="L4" s="59">
        <v>1</v>
      </c>
    </row>
    <row r="5" spans="1:12" ht="15" x14ac:dyDescent="0.25">
      <c r="A5" s="36" t="s">
        <v>17</v>
      </c>
      <c r="B5" s="8"/>
      <c r="C5" s="37" t="s">
        <v>18</v>
      </c>
      <c r="D5" s="2" t="s">
        <v>19</v>
      </c>
      <c r="E5" s="2" t="s">
        <v>10</v>
      </c>
      <c r="F5" s="37" t="s">
        <v>15</v>
      </c>
      <c r="G5" s="37" t="s">
        <v>20</v>
      </c>
      <c r="H5" s="59"/>
      <c r="I5" s="59"/>
      <c r="J5" s="59"/>
      <c r="K5" s="59"/>
      <c r="L5" s="59">
        <v>1</v>
      </c>
    </row>
    <row r="6" spans="1:12" ht="15" x14ac:dyDescent="0.25">
      <c r="A6" s="36" t="s">
        <v>21</v>
      </c>
      <c r="B6" s="8"/>
      <c r="C6" s="37" t="s">
        <v>22</v>
      </c>
      <c r="D6" s="2" t="s">
        <v>19</v>
      </c>
      <c r="E6" s="2" t="s">
        <v>10</v>
      </c>
      <c r="F6" s="37" t="s">
        <v>15</v>
      </c>
      <c r="G6" s="37" t="s">
        <v>23</v>
      </c>
      <c r="H6" s="59"/>
      <c r="I6" s="59"/>
      <c r="J6" s="59"/>
      <c r="K6" s="59"/>
      <c r="L6" s="59">
        <v>1</v>
      </c>
    </row>
    <row r="7" spans="1:12" ht="15" x14ac:dyDescent="0.25">
      <c r="A7" s="36" t="s">
        <v>24</v>
      </c>
      <c r="B7" s="8"/>
      <c r="C7" s="37" t="s">
        <v>25</v>
      </c>
      <c r="D7" s="2" t="s">
        <v>19</v>
      </c>
      <c r="E7" s="2" t="s">
        <v>10</v>
      </c>
      <c r="F7" s="37" t="s">
        <v>15</v>
      </c>
      <c r="G7" s="37" t="s">
        <v>26</v>
      </c>
      <c r="H7" s="59"/>
      <c r="I7" s="59"/>
      <c r="J7" s="59"/>
      <c r="K7" s="59"/>
      <c r="L7" s="59">
        <v>1</v>
      </c>
    </row>
    <row r="8" spans="1:12" ht="15" x14ac:dyDescent="0.25">
      <c r="A8" s="36" t="s">
        <v>27</v>
      </c>
      <c r="B8" s="8"/>
      <c r="C8" s="37" t="s">
        <v>28</v>
      </c>
      <c r="D8" s="2" t="s">
        <v>19</v>
      </c>
      <c r="E8" s="2" t="s">
        <v>10</v>
      </c>
      <c r="F8" s="37" t="s">
        <v>29</v>
      </c>
      <c r="G8" s="37" t="s">
        <v>30</v>
      </c>
      <c r="H8" s="59"/>
      <c r="I8" s="59"/>
      <c r="J8" s="59"/>
      <c r="K8" s="59"/>
      <c r="L8" s="59">
        <v>1</v>
      </c>
    </row>
    <row r="9" spans="1:12" ht="15" x14ac:dyDescent="0.25">
      <c r="A9" s="36" t="s">
        <v>31</v>
      </c>
      <c r="B9" s="8"/>
      <c r="C9" s="37" t="s">
        <v>32</v>
      </c>
      <c r="D9" s="2" t="s">
        <v>19</v>
      </c>
      <c r="E9" s="2" t="s">
        <v>10</v>
      </c>
      <c r="F9" s="37" t="s">
        <v>29</v>
      </c>
      <c r="G9" s="37" t="s">
        <v>33</v>
      </c>
      <c r="H9" s="59"/>
      <c r="I9" s="59"/>
      <c r="J9" s="59"/>
      <c r="K9" s="59"/>
      <c r="L9" s="59">
        <v>1</v>
      </c>
    </row>
    <row r="10" spans="1:12" ht="15" x14ac:dyDescent="0.25">
      <c r="A10" s="36" t="s">
        <v>34</v>
      </c>
      <c r="B10" s="8"/>
      <c r="C10" s="37" t="s">
        <v>379</v>
      </c>
      <c r="D10" s="2" t="s">
        <v>19</v>
      </c>
      <c r="E10" s="2" t="s">
        <v>10</v>
      </c>
      <c r="F10" s="37" t="s">
        <v>35</v>
      </c>
      <c r="G10" s="37" t="s">
        <v>36</v>
      </c>
      <c r="H10" s="59"/>
      <c r="I10" s="59"/>
      <c r="J10" s="59"/>
      <c r="K10" s="59"/>
      <c r="L10" s="59">
        <v>1</v>
      </c>
    </row>
    <row r="11" spans="1:12" ht="15" x14ac:dyDescent="0.25">
      <c r="A11" s="36" t="s">
        <v>37</v>
      </c>
      <c r="B11" s="8"/>
      <c r="C11" s="37" t="s">
        <v>38</v>
      </c>
      <c r="D11" s="2" t="s">
        <v>19</v>
      </c>
      <c r="E11" s="2" t="s">
        <v>10</v>
      </c>
      <c r="F11" s="37" t="s">
        <v>35</v>
      </c>
      <c r="G11" s="37" t="s">
        <v>39</v>
      </c>
      <c r="H11" s="59"/>
      <c r="I11" s="59"/>
      <c r="J11" s="59"/>
      <c r="K11" s="59"/>
      <c r="L11" s="59">
        <v>1</v>
      </c>
    </row>
    <row r="12" spans="1:12" ht="15" x14ac:dyDescent="0.25">
      <c r="A12" s="36" t="s">
        <v>40</v>
      </c>
      <c r="B12" s="8"/>
      <c r="C12" s="37" t="s">
        <v>41</v>
      </c>
      <c r="D12" s="2" t="s">
        <v>19</v>
      </c>
      <c r="E12" s="2" t="s">
        <v>10</v>
      </c>
      <c r="F12" s="37" t="s">
        <v>35</v>
      </c>
      <c r="G12" s="37" t="s">
        <v>42</v>
      </c>
      <c r="H12" s="59"/>
      <c r="I12" s="59"/>
      <c r="J12" s="59"/>
      <c r="K12" s="59"/>
      <c r="L12" s="59">
        <v>1</v>
      </c>
    </row>
    <row r="13" spans="1:12" ht="15" x14ac:dyDescent="0.25">
      <c r="A13" s="36" t="s">
        <v>43</v>
      </c>
      <c r="B13" s="8"/>
      <c r="C13" s="37" t="s">
        <v>44</v>
      </c>
      <c r="D13" s="2" t="s">
        <v>9</v>
      </c>
      <c r="E13" s="2" t="s">
        <v>10</v>
      </c>
      <c r="F13" s="37" t="s">
        <v>35</v>
      </c>
      <c r="G13" s="37" t="s">
        <v>45</v>
      </c>
      <c r="H13" s="59"/>
      <c r="I13" s="59"/>
      <c r="J13" s="59"/>
      <c r="K13" s="59"/>
      <c r="L13" s="59">
        <v>1</v>
      </c>
    </row>
    <row r="14" spans="1:12" ht="15" x14ac:dyDescent="0.25">
      <c r="A14" s="36" t="s">
        <v>46</v>
      </c>
      <c r="B14" s="8"/>
      <c r="C14" s="37" t="s">
        <v>380</v>
      </c>
      <c r="D14" s="2" t="s">
        <v>9</v>
      </c>
      <c r="E14" s="2" t="s">
        <v>10</v>
      </c>
      <c r="F14" s="37" t="s">
        <v>35</v>
      </c>
      <c r="G14" s="37" t="s">
        <v>47</v>
      </c>
      <c r="H14" s="59"/>
      <c r="I14" s="59"/>
      <c r="J14" s="59"/>
      <c r="K14" s="59"/>
      <c r="L14" s="59">
        <v>1</v>
      </c>
    </row>
    <row r="15" spans="1:12" ht="15" x14ac:dyDescent="0.25">
      <c r="A15" s="36" t="s">
        <v>48</v>
      </c>
      <c r="B15" s="8"/>
      <c r="C15" s="37" t="s">
        <v>381</v>
      </c>
      <c r="D15" s="2" t="s">
        <v>9</v>
      </c>
      <c r="E15" s="2" t="s">
        <v>10</v>
      </c>
      <c r="F15" s="37" t="s">
        <v>29</v>
      </c>
      <c r="G15" s="37" t="s">
        <v>49</v>
      </c>
      <c r="H15" s="59"/>
      <c r="I15" s="59"/>
      <c r="J15" s="59"/>
      <c r="K15" s="59"/>
      <c r="L15" s="59">
        <v>1</v>
      </c>
    </row>
    <row r="16" spans="1:12" ht="15" x14ac:dyDescent="0.25">
      <c r="A16" s="36" t="s">
        <v>50</v>
      </c>
      <c r="B16" s="8"/>
      <c r="C16" s="37" t="s">
        <v>51</v>
      </c>
      <c r="D16" s="2" t="s">
        <v>9</v>
      </c>
      <c r="E16" s="2" t="s">
        <v>10</v>
      </c>
      <c r="F16" s="37" t="s">
        <v>15</v>
      </c>
      <c r="G16" s="37" t="s">
        <v>52</v>
      </c>
      <c r="H16" s="59"/>
      <c r="I16" s="59"/>
      <c r="J16" s="59"/>
      <c r="K16" s="59"/>
      <c r="L16" s="59">
        <v>1</v>
      </c>
    </row>
    <row r="17" spans="1:12" ht="15" x14ac:dyDescent="0.25">
      <c r="A17" s="36" t="s">
        <v>53</v>
      </c>
      <c r="B17" s="8"/>
      <c r="C17" s="37" t="s">
        <v>382</v>
      </c>
      <c r="D17" s="2" t="s">
        <v>9</v>
      </c>
      <c r="E17" s="2" t="s">
        <v>10</v>
      </c>
      <c r="F17" s="37" t="s">
        <v>29</v>
      </c>
      <c r="G17" s="37" t="s">
        <v>54</v>
      </c>
      <c r="H17" s="59"/>
      <c r="I17" s="59"/>
      <c r="J17" s="59"/>
      <c r="K17" s="59"/>
      <c r="L17" s="59">
        <v>1</v>
      </c>
    </row>
    <row r="18" spans="1:12" ht="15" x14ac:dyDescent="0.25">
      <c r="A18" s="36" t="s">
        <v>55</v>
      </c>
      <c r="B18" s="8"/>
      <c r="C18" s="37" t="s">
        <v>56</v>
      </c>
      <c r="D18" s="2" t="s">
        <v>19</v>
      </c>
      <c r="E18" s="2" t="s">
        <v>10</v>
      </c>
      <c r="F18" s="37" t="s">
        <v>29</v>
      </c>
      <c r="G18" s="37" t="s">
        <v>57</v>
      </c>
      <c r="H18" s="59"/>
      <c r="I18" s="59"/>
      <c r="J18" s="59"/>
      <c r="K18" s="59"/>
      <c r="L18" s="59">
        <v>1</v>
      </c>
    </row>
    <row r="19" spans="1:12" ht="15" x14ac:dyDescent="0.25">
      <c r="A19" s="36" t="s">
        <v>58</v>
      </c>
      <c r="B19" s="8"/>
      <c r="C19" s="37" t="s">
        <v>383</v>
      </c>
      <c r="D19" s="2" t="s">
        <v>19</v>
      </c>
      <c r="E19" s="2" t="s">
        <v>10</v>
      </c>
      <c r="F19" s="37" t="s">
        <v>29</v>
      </c>
      <c r="G19" s="37" t="s">
        <v>59</v>
      </c>
      <c r="H19" s="59"/>
      <c r="I19" s="59"/>
      <c r="J19" s="59"/>
      <c r="K19" s="59"/>
      <c r="L19" s="59">
        <v>1</v>
      </c>
    </row>
    <row r="20" spans="1:12" ht="15" x14ac:dyDescent="0.25">
      <c r="A20" s="36" t="s">
        <v>60</v>
      </c>
      <c r="B20" s="8"/>
      <c r="C20" s="37" t="s">
        <v>61</v>
      </c>
      <c r="D20" s="2" t="s">
        <v>19</v>
      </c>
      <c r="E20" s="2" t="s">
        <v>10</v>
      </c>
      <c r="F20" s="37" t="s">
        <v>15</v>
      </c>
      <c r="G20" s="37" t="s">
        <v>62</v>
      </c>
      <c r="H20" s="59"/>
      <c r="I20" s="59"/>
      <c r="J20" s="59"/>
      <c r="K20" s="59"/>
      <c r="L20" s="59">
        <v>1</v>
      </c>
    </row>
    <row r="21" spans="1:12" ht="15" x14ac:dyDescent="0.25">
      <c r="A21" s="36" t="s">
        <v>63</v>
      </c>
      <c r="B21" s="8"/>
      <c r="C21" s="37" t="s">
        <v>64</v>
      </c>
      <c r="D21" s="2" t="s">
        <v>19</v>
      </c>
      <c r="E21" s="2" t="s">
        <v>10</v>
      </c>
      <c r="F21" s="37" t="s">
        <v>15</v>
      </c>
      <c r="G21" s="37" t="s">
        <v>65</v>
      </c>
      <c r="H21" s="59"/>
      <c r="I21" s="59"/>
      <c r="J21" s="59"/>
      <c r="K21" s="59"/>
      <c r="L21" s="59">
        <v>1</v>
      </c>
    </row>
    <row r="22" spans="1:12" ht="15" x14ac:dyDescent="0.25">
      <c r="A22" s="36" t="s">
        <v>66</v>
      </c>
      <c r="B22" s="8"/>
      <c r="C22" s="37" t="s">
        <v>67</v>
      </c>
      <c r="D22" s="2" t="s">
        <v>9</v>
      </c>
      <c r="E22" s="2" t="s">
        <v>10</v>
      </c>
      <c r="F22" s="37" t="s">
        <v>35</v>
      </c>
      <c r="G22" s="37" t="s">
        <v>68</v>
      </c>
      <c r="H22" s="59"/>
      <c r="I22" s="59"/>
      <c r="J22" s="59"/>
      <c r="K22" s="59"/>
      <c r="L22" s="59">
        <v>1</v>
      </c>
    </row>
    <row r="23" spans="1:12" ht="26.25" x14ac:dyDescent="0.25">
      <c r="A23" s="36" t="s">
        <v>69</v>
      </c>
      <c r="B23" s="8"/>
      <c r="C23" s="37" t="s">
        <v>70</v>
      </c>
      <c r="D23" s="2" t="s">
        <v>19</v>
      </c>
      <c r="E23" s="2" t="s">
        <v>10</v>
      </c>
      <c r="F23" s="37" t="s">
        <v>71</v>
      </c>
      <c r="G23" s="37" t="s">
        <v>72</v>
      </c>
      <c r="H23" s="59"/>
      <c r="I23" s="59"/>
      <c r="J23" s="59"/>
      <c r="K23" s="59"/>
      <c r="L23" s="59">
        <v>1</v>
      </c>
    </row>
    <row r="24" spans="1:12" ht="15" x14ac:dyDescent="0.25">
      <c r="A24" s="36" t="s">
        <v>73</v>
      </c>
      <c r="B24" s="8"/>
      <c r="C24" s="37" t="s">
        <v>384</v>
      </c>
      <c r="D24" s="2" t="s">
        <v>9</v>
      </c>
      <c r="E24" s="2" t="s">
        <v>10</v>
      </c>
      <c r="F24" s="37" t="s">
        <v>35</v>
      </c>
      <c r="G24" s="37" t="s">
        <v>74</v>
      </c>
      <c r="H24" s="59"/>
      <c r="I24" s="59"/>
      <c r="J24" s="59"/>
      <c r="K24" s="59"/>
      <c r="L24" s="59">
        <v>1</v>
      </c>
    </row>
    <row r="25" spans="1:12" ht="15" x14ac:dyDescent="0.25">
      <c r="A25" s="36" t="s">
        <v>75</v>
      </c>
      <c r="B25" s="8"/>
      <c r="C25" s="37" t="s">
        <v>76</v>
      </c>
      <c r="D25" s="2" t="s">
        <v>9</v>
      </c>
      <c r="E25" s="2" t="s">
        <v>10</v>
      </c>
      <c r="F25" s="37" t="s">
        <v>15</v>
      </c>
      <c r="G25" s="37" t="s">
        <v>77</v>
      </c>
      <c r="H25" s="59"/>
      <c r="I25" s="59"/>
      <c r="J25" s="59"/>
      <c r="K25" s="59"/>
      <c r="L25" s="59">
        <v>1</v>
      </c>
    </row>
    <row r="26" spans="1:12" ht="15" x14ac:dyDescent="0.25">
      <c r="A26" s="36" t="s">
        <v>78</v>
      </c>
      <c r="B26" s="8"/>
      <c r="C26" s="37" t="s">
        <v>79</v>
      </c>
      <c r="D26" s="2" t="s">
        <v>19</v>
      </c>
      <c r="E26" s="2" t="s">
        <v>10</v>
      </c>
      <c r="F26" s="37" t="s">
        <v>35</v>
      </c>
      <c r="G26" s="37" t="s">
        <v>80</v>
      </c>
      <c r="H26" s="59"/>
      <c r="I26" s="59"/>
      <c r="J26" s="59"/>
      <c r="K26" s="59"/>
      <c r="L26" s="59">
        <v>1</v>
      </c>
    </row>
    <row r="27" spans="1:12" ht="15" x14ac:dyDescent="0.25">
      <c r="A27" s="36" t="s">
        <v>81</v>
      </c>
      <c r="B27" s="8"/>
      <c r="C27" s="37" t="s">
        <v>82</v>
      </c>
      <c r="D27" s="2" t="s">
        <v>19</v>
      </c>
      <c r="E27" s="2" t="s">
        <v>10</v>
      </c>
      <c r="F27" s="37" t="s">
        <v>29</v>
      </c>
      <c r="G27" s="37" t="s">
        <v>83</v>
      </c>
      <c r="H27" s="59"/>
      <c r="I27" s="59"/>
      <c r="J27" s="59"/>
      <c r="K27" s="59"/>
      <c r="L27" s="59">
        <v>1</v>
      </c>
    </row>
    <row r="28" spans="1:12" ht="15" x14ac:dyDescent="0.25">
      <c r="A28" s="36" t="s">
        <v>84</v>
      </c>
      <c r="B28" s="8"/>
      <c r="C28" s="37" t="s">
        <v>85</v>
      </c>
      <c r="D28" s="2" t="s">
        <v>19</v>
      </c>
      <c r="E28" s="2" t="s">
        <v>10</v>
      </c>
      <c r="F28" s="37" t="s">
        <v>15</v>
      </c>
      <c r="G28" s="37" t="s">
        <v>86</v>
      </c>
      <c r="H28" s="59"/>
      <c r="I28" s="59"/>
      <c r="J28" s="59"/>
      <c r="K28" s="59"/>
      <c r="L28" s="59">
        <v>1</v>
      </c>
    </row>
    <row r="29" spans="1:12" ht="15" x14ac:dyDescent="0.25">
      <c r="A29" s="36" t="s">
        <v>87</v>
      </c>
      <c r="B29" s="8"/>
      <c r="C29" s="37" t="s">
        <v>385</v>
      </c>
      <c r="D29" s="2" t="s">
        <v>19</v>
      </c>
      <c r="E29" s="2" t="s">
        <v>10</v>
      </c>
      <c r="F29" s="37" t="s">
        <v>35</v>
      </c>
      <c r="G29" s="37" t="s">
        <v>88</v>
      </c>
      <c r="H29" s="59"/>
      <c r="I29" s="59"/>
      <c r="J29" s="59"/>
      <c r="K29" s="59"/>
      <c r="L29" s="59">
        <v>1</v>
      </c>
    </row>
    <row r="30" spans="1:12" ht="15" x14ac:dyDescent="0.25">
      <c r="A30" s="36" t="s">
        <v>89</v>
      </c>
      <c r="B30" s="8"/>
      <c r="C30" s="37" t="s">
        <v>90</v>
      </c>
      <c r="D30" s="2" t="s">
        <v>9</v>
      </c>
      <c r="E30" s="2" t="s">
        <v>10</v>
      </c>
      <c r="F30" s="37" t="s">
        <v>15</v>
      </c>
      <c r="G30" s="37" t="s">
        <v>91</v>
      </c>
      <c r="H30" s="59"/>
      <c r="I30" s="59"/>
      <c r="J30" s="59"/>
      <c r="K30" s="59"/>
      <c r="L30" s="59">
        <v>1</v>
      </c>
    </row>
    <row r="31" spans="1:12" ht="15" x14ac:dyDescent="0.25">
      <c r="A31" s="36" t="s">
        <v>92</v>
      </c>
      <c r="B31" s="8"/>
      <c r="C31" s="37" t="s">
        <v>93</v>
      </c>
      <c r="D31" s="2" t="s">
        <v>9</v>
      </c>
      <c r="E31" s="2" t="s">
        <v>10</v>
      </c>
      <c r="F31" s="37" t="s">
        <v>35</v>
      </c>
      <c r="G31" s="37" t="s">
        <v>305</v>
      </c>
      <c r="H31" s="59"/>
      <c r="I31" s="59"/>
      <c r="J31" s="59"/>
      <c r="K31" s="59"/>
      <c r="L31" s="59">
        <v>1</v>
      </c>
    </row>
    <row r="32" spans="1:12" ht="15" x14ac:dyDescent="0.25">
      <c r="A32" s="36" t="s">
        <v>94</v>
      </c>
      <c r="B32" s="8"/>
      <c r="C32" s="37" t="s">
        <v>95</v>
      </c>
      <c r="D32" s="2" t="s">
        <v>9</v>
      </c>
      <c r="E32" s="2" t="s">
        <v>10</v>
      </c>
      <c r="F32" s="37" t="s">
        <v>35</v>
      </c>
      <c r="G32" s="37" t="s">
        <v>96</v>
      </c>
      <c r="H32" s="59"/>
      <c r="I32" s="59"/>
      <c r="J32" s="59"/>
      <c r="K32" s="59"/>
      <c r="L32" s="59">
        <v>1</v>
      </c>
    </row>
    <row r="33" spans="1:17" ht="26.25" x14ac:dyDescent="0.25">
      <c r="A33" s="36" t="s">
        <v>97</v>
      </c>
      <c r="B33" s="8"/>
      <c r="C33" s="37" t="s">
        <v>386</v>
      </c>
      <c r="D33" s="2" t="s">
        <v>19</v>
      </c>
      <c r="E33" s="2" t="s">
        <v>10</v>
      </c>
      <c r="F33" s="37" t="s">
        <v>15</v>
      </c>
      <c r="G33" s="37" t="s">
        <v>98</v>
      </c>
      <c r="H33" s="59"/>
      <c r="I33" s="59"/>
      <c r="J33" s="59"/>
      <c r="K33" s="59"/>
      <c r="L33" s="59">
        <v>1</v>
      </c>
    </row>
    <row r="34" spans="1:17" ht="15" x14ac:dyDescent="0.25">
      <c r="A34" s="36" t="s">
        <v>99</v>
      </c>
      <c r="B34" s="8"/>
      <c r="C34" s="37" t="s">
        <v>100</v>
      </c>
      <c r="D34" s="2" t="s">
        <v>9</v>
      </c>
      <c r="E34" s="2" t="s">
        <v>10</v>
      </c>
      <c r="F34" s="37" t="s">
        <v>15</v>
      </c>
      <c r="G34" s="37" t="s">
        <v>101</v>
      </c>
      <c r="H34" s="59"/>
      <c r="I34" s="59"/>
      <c r="J34" s="59"/>
      <c r="K34" s="59"/>
      <c r="L34" s="59">
        <v>1</v>
      </c>
    </row>
    <row r="35" spans="1:17" ht="15" x14ac:dyDescent="0.25">
      <c r="A35" s="36" t="s">
        <v>102</v>
      </c>
      <c r="B35" s="8"/>
      <c r="C35" s="37" t="s">
        <v>103</v>
      </c>
      <c r="D35" s="2" t="s">
        <v>9</v>
      </c>
      <c r="E35" s="2" t="s">
        <v>10</v>
      </c>
      <c r="F35" s="37" t="s">
        <v>15</v>
      </c>
      <c r="G35" s="37" t="s">
        <v>104</v>
      </c>
      <c r="H35" s="59"/>
      <c r="I35" s="59"/>
      <c r="J35" s="59"/>
      <c r="K35" s="59"/>
      <c r="L35" s="59">
        <v>1</v>
      </c>
    </row>
    <row r="36" spans="1:17" ht="15" x14ac:dyDescent="0.25">
      <c r="A36" s="36" t="s">
        <v>105</v>
      </c>
      <c r="B36" s="8"/>
      <c r="C36" s="37" t="s">
        <v>387</v>
      </c>
      <c r="D36" s="2" t="s">
        <v>9</v>
      </c>
      <c r="E36" s="2" t="s">
        <v>10</v>
      </c>
      <c r="F36" s="37" t="s">
        <v>15</v>
      </c>
      <c r="G36" s="37" t="s">
        <v>106</v>
      </c>
      <c r="H36" s="59"/>
      <c r="I36" s="59"/>
      <c r="J36" s="59"/>
      <c r="K36" s="59"/>
      <c r="L36" s="59">
        <v>1</v>
      </c>
    </row>
    <row r="37" spans="1:17" ht="15" x14ac:dyDescent="0.25">
      <c r="A37" s="36" t="s">
        <v>107</v>
      </c>
      <c r="B37" s="8"/>
      <c r="C37" s="37" t="s">
        <v>108</v>
      </c>
      <c r="D37" s="2" t="s">
        <v>9</v>
      </c>
      <c r="E37" s="2" t="s">
        <v>10</v>
      </c>
      <c r="F37" s="37" t="s">
        <v>15</v>
      </c>
      <c r="G37" s="37" t="s">
        <v>109</v>
      </c>
      <c r="H37" s="59"/>
      <c r="I37" s="59"/>
      <c r="J37" s="59"/>
      <c r="K37" s="59"/>
      <c r="L37" s="59">
        <v>1</v>
      </c>
    </row>
    <row r="38" spans="1:17" ht="15" x14ac:dyDescent="0.25">
      <c r="A38" s="36" t="s">
        <v>110</v>
      </c>
      <c r="B38" s="8"/>
      <c r="C38" s="37" t="s">
        <v>111</v>
      </c>
      <c r="D38" s="2" t="s">
        <v>9</v>
      </c>
      <c r="E38" s="2" t="s">
        <v>10</v>
      </c>
      <c r="F38" s="37" t="s">
        <v>15</v>
      </c>
      <c r="G38" s="37" t="s">
        <v>112</v>
      </c>
      <c r="H38" s="59"/>
      <c r="I38" s="59"/>
      <c r="J38" s="59"/>
      <c r="K38" s="59"/>
      <c r="L38" s="59">
        <v>1</v>
      </c>
    </row>
    <row r="39" spans="1:17" ht="15" x14ac:dyDescent="0.25">
      <c r="A39" s="36" t="s">
        <v>113</v>
      </c>
      <c r="B39" s="8"/>
      <c r="C39" s="37" t="s">
        <v>114</v>
      </c>
      <c r="D39" s="2" t="s">
        <v>9</v>
      </c>
      <c r="E39" s="2" t="s">
        <v>10</v>
      </c>
      <c r="F39" s="37" t="s">
        <v>15</v>
      </c>
      <c r="G39" s="37" t="s">
        <v>115</v>
      </c>
      <c r="H39" s="59"/>
      <c r="I39" s="59"/>
      <c r="J39" s="59"/>
      <c r="K39" s="59"/>
      <c r="L39" s="59">
        <v>1</v>
      </c>
    </row>
    <row r="40" spans="1:17" ht="15" x14ac:dyDescent="0.25">
      <c r="A40" s="36" t="s">
        <v>116</v>
      </c>
      <c r="B40" s="8"/>
      <c r="C40" s="37" t="s">
        <v>117</v>
      </c>
      <c r="D40" s="2" t="s">
        <v>9</v>
      </c>
      <c r="E40" s="2" t="s">
        <v>10</v>
      </c>
      <c r="F40" s="37" t="s">
        <v>15</v>
      </c>
      <c r="G40" s="37" t="s">
        <v>118</v>
      </c>
      <c r="H40" s="59"/>
      <c r="I40" s="59"/>
      <c r="J40" s="59"/>
      <c r="K40" s="59"/>
      <c r="L40" s="59">
        <v>1</v>
      </c>
      <c r="Q40" s="1" t="s">
        <v>405</v>
      </c>
    </row>
    <row r="41" spans="1:17" ht="15" x14ac:dyDescent="0.25">
      <c r="A41" s="36" t="s">
        <v>119</v>
      </c>
      <c r="B41" s="8"/>
      <c r="C41" s="37" t="s">
        <v>120</v>
      </c>
      <c r="D41" s="2" t="s">
        <v>9</v>
      </c>
      <c r="E41" s="2" t="s">
        <v>10</v>
      </c>
      <c r="F41" s="37" t="s">
        <v>15</v>
      </c>
      <c r="G41" s="37" t="s">
        <v>121</v>
      </c>
      <c r="H41" s="59">
        <v>2</v>
      </c>
      <c r="I41" s="59"/>
      <c r="J41" s="59"/>
      <c r="K41" s="59"/>
      <c r="L41" s="59">
        <v>1</v>
      </c>
    </row>
    <row r="42" spans="1:17" ht="15" x14ac:dyDescent="0.25">
      <c r="A42" s="36" t="s">
        <v>122</v>
      </c>
      <c r="B42" s="8"/>
      <c r="C42" s="37" t="s">
        <v>123</v>
      </c>
      <c r="D42" s="2" t="s">
        <v>9</v>
      </c>
      <c r="E42" s="2" t="s">
        <v>10</v>
      </c>
      <c r="F42" s="37" t="s">
        <v>15</v>
      </c>
      <c r="G42" s="37" t="s">
        <v>124</v>
      </c>
      <c r="H42" s="59"/>
      <c r="I42" s="59"/>
      <c r="J42" s="59"/>
      <c r="K42" s="59"/>
      <c r="L42" s="59">
        <v>1</v>
      </c>
    </row>
    <row r="43" spans="1:17" ht="15" x14ac:dyDescent="0.25">
      <c r="A43" s="36" t="s">
        <v>125</v>
      </c>
      <c r="B43" s="8"/>
      <c r="C43" s="37" t="s">
        <v>126</v>
      </c>
      <c r="D43" s="2" t="s">
        <v>9</v>
      </c>
      <c r="E43" s="2" t="s">
        <v>10</v>
      </c>
      <c r="F43" s="37" t="s">
        <v>15</v>
      </c>
      <c r="G43" s="37" t="s">
        <v>127</v>
      </c>
      <c r="H43" s="59"/>
      <c r="I43" s="59"/>
      <c r="J43" s="59"/>
      <c r="K43" s="59"/>
      <c r="L43" s="59">
        <v>1</v>
      </c>
    </row>
    <row r="44" spans="1:17" ht="15" x14ac:dyDescent="0.25">
      <c r="A44" s="36" t="s">
        <v>128</v>
      </c>
      <c r="B44" s="8"/>
      <c r="C44" s="37" t="s">
        <v>388</v>
      </c>
      <c r="D44" s="2" t="s">
        <v>9</v>
      </c>
      <c r="E44" s="2" t="s">
        <v>10</v>
      </c>
      <c r="F44" s="37" t="s">
        <v>15</v>
      </c>
      <c r="G44" s="37" t="s">
        <v>129</v>
      </c>
      <c r="H44" s="59">
        <v>2</v>
      </c>
      <c r="I44" s="59"/>
      <c r="J44" s="59"/>
      <c r="K44" s="59"/>
      <c r="L44" s="59">
        <v>1</v>
      </c>
    </row>
    <row r="45" spans="1:17" ht="15" x14ac:dyDescent="0.25">
      <c r="A45" s="36" t="s">
        <v>130</v>
      </c>
      <c r="B45" s="8"/>
      <c r="C45" s="37" t="s">
        <v>131</v>
      </c>
      <c r="D45" s="2" t="s">
        <v>9</v>
      </c>
      <c r="E45" s="2" t="s">
        <v>10</v>
      </c>
      <c r="F45" s="37" t="s">
        <v>15</v>
      </c>
      <c r="G45" s="37" t="s">
        <v>132</v>
      </c>
      <c r="H45" s="59"/>
      <c r="I45" s="59"/>
      <c r="J45" s="59"/>
      <c r="K45" s="59"/>
      <c r="L45" s="59">
        <v>1</v>
      </c>
    </row>
    <row r="46" spans="1:17" ht="15" x14ac:dyDescent="0.25">
      <c r="A46" s="36" t="s">
        <v>133</v>
      </c>
      <c r="B46" s="8"/>
      <c r="C46" s="37" t="s">
        <v>134</v>
      </c>
      <c r="D46" s="2" t="s">
        <v>9</v>
      </c>
      <c r="E46" s="2" t="s">
        <v>10</v>
      </c>
      <c r="F46" s="37" t="s">
        <v>15</v>
      </c>
      <c r="G46" s="37" t="s">
        <v>135</v>
      </c>
      <c r="H46" s="59"/>
      <c r="I46" s="59"/>
      <c r="J46" s="59"/>
      <c r="K46" s="59"/>
      <c r="L46" s="59">
        <v>1</v>
      </c>
    </row>
    <row r="47" spans="1:17" ht="15" x14ac:dyDescent="0.25">
      <c r="A47" s="36" t="s">
        <v>136</v>
      </c>
      <c r="B47" s="8"/>
      <c r="C47" s="37" t="s">
        <v>137</v>
      </c>
      <c r="D47" s="2" t="s">
        <v>9</v>
      </c>
      <c r="E47" s="2" t="s">
        <v>10</v>
      </c>
      <c r="F47" s="37" t="s">
        <v>15</v>
      </c>
      <c r="G47" s="37" t="s">
        <v>138</v>
      </c>
      <c r="H47" s="59"/>
      <c r="I47" s="59"/>
      <c r="J47" s="59"/>
      <c r="K47" s="59"/>
      <c r="L47" s="59">
        <v>1</v>
      </c>
    </row>
    <row r="48" spans="1:17" ht="15" x14ac:dyDescent="0.25">
      <c r="A48" s="36" t="s">
        <v>139</v>
      </c>
      <c r="B48" s="8"/>
      <c r="C48" s="37" t="s">
        <v>389</v>
      </c>
      <c r="D48" s="2" t="s">
        <v>9</v>
      </c>
      <c r="E48" s="2" t="s">
        <v>10</v>
      </c>
      <c r="F48" s="37" t="s">
        <v>15</v>
      </c>
      <c r="G48" s="37" t="s">
        <v>140</v>
      </c>
      <c r="H48" s="59"/>
      <c r="I48" s="59"/>
      <c r="J48" s="59"/>
      <c r="K48" s="59"/>
      <c r="L48" s="59">
        <v>1</v>
      </c>
    </row>
    <row r="49" spans="1:12" ht="15" x14ac:dyDescent="0.25">
      <c r="A49" s="36" t="s">
        <v>141</v>
      </c>
      <c r="B49" s="8"/>
      <c r="C49" s="37" t="s">
        <v>142</v>
      </c>
      <c r="D49" s="2" t="s">
        <v>9</v>
      </c>
      <c r="E49" s="2" t="s">
        <v>10</v>
      </c>
      <c r="F49" s="37" t="s">
        <v>15</v>
      </c>
      <c r="G49" s="37" t="s">
        <v>143</v>
      </c>
      <c r="H49" s="59"/>
      <c r="I49" s="59"/>
      <c r="J49" s="59"/>
      <c r="K49" s="59"/>
      <c r="L49" s="59">
        <v>1</v>
      </c>
    </row>
    <row r="50" spans="1:12" ht="15" x14ac:dyDescent="0.25">
      <c r="A50" s="36" t="s">
        <v>144</v>
      </c>
      <c r="B50" s="8"/>
      <c r="C50" s="37" t="s">
        <v>145</v>
      </c>
      <c r="D50" s="2" t="s">
        <v>9</v>
      </c>
      <c r="E50" s="2" t="s">
        <v>10</v>
      </c>
      <c r="F50" s="37" t="s">
        <v>35</v>
      </c>
      <c r="G50" s="37" t="s">
        <v>146</v>
      </c>
      <c r="H50" s="59"/>
      <c r="I50" s="59"/>
      <c r="J50" s="59"/>
      <c r="K50" s="59"/>
      <c r="L50" s="59">
        <v>1</v>
      </c>
    </row>
    <row r="51" spans="1:12" ht="15" x14ac:dyDescent="0.25">
      <c r="A51" s="36" t="s">
        <v>147</v>
      </c>
      <c r="B51" s="8"/>
      <c r="C51" s="37" t="s">
        <v>390</v>
      </c>
      <c r="D51" s="2" t="s">
        <v>9</v>
      </c>
      <c r="E51" s="2" t="s">
        <v>10</v>
      </c>
      <c r="F51" s="37" t="s">
        <v>35</v>
      </c>
      <c r="G51" s="37" t="s">
        <v>148</v>
      </c>
      <c r="H51" s="59"/>
      <c r="I51" s="59"/>
      <c r="J51" s="59"/>
      <c r="K51" s="59"/>
      <c r="L51" s="59">
        <v>1</v>
      </c>
    </row>
    <row r="52" spans="1:12" ht="26.25" x14ac:dyDescent="0.25">
      <c r="A52" s="36" t="s">
        <v>149</v>
      </c>
      <c r="B52" s="8"/>
      <c r="C52" s="37" t="s">
        <v>150</v>
      </c>
      <c r="D52" s="2" t="s">
        <v>9</v>
      </c>
      <c r="E52" s="2" t="s">
        <v>10</v>
      </c>
      <c r="F52" s="37" t="s">
        <v>35</v>
      </c>
      <c r="G52" s="37" t="s">
        <v>151</v>
      </c>
      <c r="H52" s="59"/>
      <c r="I52" s="59"/>
      <c r="J52" s="59"/>
      <c r="K52" s="59"/>
      <c r="L52" s="59">
        <v>1</v>
      </c>
    </row>
    <row r="53" spans="1:12" ht="15" x14ac:dyDescent="0.25">
      <c r="A53" s="36" t="s">
        <v>152</v>
      </c>
      <c r="B53" s="8"/>
      <c r="C53" s="37" t="s">
        <v>391</v>
      </c>
      <c r="D53" s="2" t="s">
        <v>9</v>
      </c>
      <c r="E53" s="2" t="s">
        <v>10</v>
      </c>
      <c r="F53" s="37" t="s">
        <v>35</v>
      </c>
      <c r="G53" s="37" t="s">
        <v>153</v>
      </c>
      <c r="H53" s="59"/>
      <c r="I53" s="59"/>
      <c r="J53" s="59"/>
      <c r="K53" s="59"/>
      <c r="L53" s="59">
        <v>1</v>
      </c>
    </row>
    <row r="54" spans="1:12" ht="15" x14ac:dyDescent="0.25">
      <c r="A54" s="36" t="s">
        <v>154</v>
      </c>
      <c r="B54" s="8"/>
      <c r="C54" s="37" t="s">
        <v>155</v>
      </c>
      <c r="D54" s="2" t="s">
        <v>9</v>
      </c>
      <c r="E54" s="2" t="s">
        <v>10</v>
      </c>
      <c r="F54" s="37" t="s">
        <v>35</v>
      </c>
      <c r="G54" s="37" t="s">
        <v>156</v>
      </c>
      <c r="H54" s="59"/>
      <c r="I54" s="59"/>
      <c r="J54" s="59"/>
      <c r="K54" s="59"/>
      <c r="L54" s="59">
        <v>1</v>
      </c>
    </row>
    <row r="55" spans="1:12" ht="15" x14ac:dyDescent="0.25">
      <c r="A55" s="36" t="s">
        <v>157</v>
      </c>
      <c r="B55" s="8"/>
      <c r="C55" s="37" t="s">
        <v>158</v>
      </c>
      <c r="D55" s="2" t="s">
        <v>9</v>
      </c>
      <c r="E55" s="2" t="s">
        <v>10</v>
      </c>
      <c r="F55" s="37" t="s">
        <v>35</v>
      </c>
      <c r="G55" s="37" t="s">
        <v>159</v>
      </c>
      <c r="H55" s="59"/>
      <c r="I55" s="59"/>
      <c r="J55" s="59"/>
      <c r="K55" s="59"/>
      <c r="L55" s="59">
        <v>1</v>
      </c>
    </row>
    <row r="56" spans="1:12" ht="15" x14ac:dyDescent="0.25">
      <c r="A56" s="36" t="s">
        <v>160</v>
      </c>
      <c r="B56" s="8"/>
      <c r="C56" s="37" t="s">
        <v>392</v>
      </c>
      <c r="D56" s="2" t="s">
        <v>9</v>
      </c>
      <c r="E56" s="2" t="s">
        <v>10</v>
      </c>
      <c r="F56" s="37" t="s">
        <v>35</v>
      </c>
      <c r="G56" s="37" t="s">
        <v>161</v>
      </c>
      <c r="H56" s="59"/>
      <c r="I56" s="59"/>
      <c r="J56" s="59"/>
      <c r="K56" s="59"/>
      <c r="L56" s="59">
        <v>1</v>
      </c>
    </row>
    <row r="57" spans="1:12" ht="15" x14ac:dyDescent="0.25">
      <c r="A57" s="36" t="s">
        <v>162</v>
      </c>
      <c r="B57" s="8"/>
      <c r="C57" s="37" t="s">
        <v>163</v>
      </c>
      <c r="D57" s="2" t="s">
        <v>9</v>
      </c>
      <c r="E57" s="2" t="s">
        <v>10</v>
      </c>
      <c r="F57" s="37" t="s">
        <v>35</v>
      </c>
      <c r="G57" s="37" t="s">
        <v>164</v>
      </c>
      <c r="H57" s="59"/>
      <c r="I57" s="59"/>
      <c r="J57" s="59"/>
      <c r="K57" s="59"/>
      <c r="L57" s="59">
        <v>1</v>
      </c>
    </row>
    <row r="58" spans="1:12" ht="15" x14ac:dyDescent="0.25">
      <c r="A58" s="36" t="s">
        <v>165</v>
      </c>
      <c r="B58" s="8"/>
      <c r="C58" s="37" t="s">
        <v>166</v>
      </c>
      <c r="D58" s="2" t="s">
        <v>9</v>
      </c>
      <c r="E58" s="2" t="s">
        <v>10</v>
      </c>
      <c r="F58" s="37" t="s">
        <v>35</v>
      </c>
      <c r="G58" s="37" t="s">
        <v>167</v>
      </c>
      <c r="H58" s="59"/>
      <c r="I58" s="59"/>
      <c r="J58" s="59"/>
      <c r="K58" s="59"/>
      <c r="L58" s="59">
        <v>1</v>
      </c>
    </row>
    <row r="59" spans="1:12" ht="26.25" x14ac:dyDescent="0.25">
      <c r="A59" s="36" t="s">
        <v>168</v>
      </c>
      <c r="B59" s="8"/>
      <c r="C59" s="37" t="s">
        <v>393</v>
      </c>
      <c r="D59" s="2" t="s">
        <v>9</v>
      </c>
      <c r="E59" s="2" t="s">
        <v>10</v>
      </c>
      <c r="F59" s="37" t="s">
        <v>35</v>
      </c>
      <c r="G59" s="37" t="s">
        <v>169</v>
      </c>
      <c r="H59" s="59"/>
      <c r="I59" s="59"/>
      <c r="J59" s="59"/>
      <c r="K59" s="59"/>
      <c r="L59" s="59">
        <v>1</v>
      </c>
    </row>
    <row r="60" spans="1:12" ht="15" x14ac:dyDescent="0.25">
      <c r="A60" s="36" t="s">
        <v>170</v>
      </c>
      <c r="B60" s="8"/>
      <c r="C60" s="37" t="s">
        <v>171</v>
      </c>
      <c r="D60" s="2" t="s">
        <v>9</v>
      </c>
      <c r="E60" s="2" t="s">
        <v>10</v>
      </c>
      <c r="F60" s="37" t="s">
        <v>35</v>
      </c>
      <c r="G60" s="37" t="s">
        <v>172</v>
      </c>
      <c r="H60" s="59"/>
      <c r="I60" s="59"/>
      <c r="J60" s="59"/>
      <c r="K60" s="59"/>
      <c r="L60" s="59">
        <v>1</v>
      </c>
    </row>
    <row r="61" spans="1:12" ht="15" x14ac:dyDescent="0.25">
      <c r="A61" s="39" t="s">
        <v>173</v>
      </c>
      <c r="B61" s="8"/>
      <c r="C61" s="40" t="s">
        <v>174</v>
      </c>
      <c r="D61" s="2" t="s">
        <v>19</v>
      </c>
      <c r="E61" s="2" t="s">
        <v>10</v>
      </c>
      <c r="F61" s="37" t="s">
        <v>35</v>
      </c>
      <c r="G61" s="37" t="s">
        <v>175</v>
      </c>
      <c r="H61" s="59"/>
      <c r="I61" s="59"/>
      <c r="J61" s="59"/>
      <c r="K61" s="59"/>
      <c r="L61" s="59">
        <v>1</v>
      </c>
    </row>
    <row r="62" spans="1:12" ht="15" x14ac:dyDescent="0.25">
      <c r="A62" s="39" t="s">
        <v>176</v>
      </c>
      <c r="B62" s="8"/>
      <c r="C62" s="40" t="s">
        <v>177</v>
      </c>
      <c r="D62" s="2" t="s">
        <v>19</v>
      </c>
      <c r="E62" s="2" t="s">
        <v>10</v>
      </c>
      <c r="F62" s="37" t="s">
        <v>35</v>
      </c>
      <c r="G62" s="37" t="s">
        <v>178</v>
      </c>
      <c r="H62" s="59"/>
      <c r="I62" s="59"/>
      <c r="J62" s="59"/>
      <c r="K62" s="59"/>
      <c r="L62" s="59">
        <v>1</v>
      </c>
    </row>
    <row r="63" spans="1:12" ht="15" x14ac:dyDescent="0.25">
      <c r="A63" s="39" t="s">
        <v>232</v>
      </c>
      <c r="B63" s="8"/>
      <c r="C63" s="40" t="s">
        <v>394</v>
      </c>
      <c r="D63" s="2" t="s">
        <v>19</v>
      </c>
      <c r="E63" s="2" t="s">
        <v>10</v>
      </c>
      <c r="F63" s="37" t="s">
        <v>35</v>
      </c>
      <c r="G63" s="37" t="s">
        <v>233</v>
      </c>
      <c r="H63" s="59"/>
      <c r="I63" s="59"/>
      <c r="J63" s="59"/>
      <c r="K63" s="59"/>
      <c r="L63" s="59">
        <v>1</v>
      </c>
    </row>
    <row r="64" spans="1:12" ht="15" x14ac:dyDescent="0.25">
      <c r="A64" s="39" t="s">
        <v>234</v>
      </c>
      <c r="B64" s="8"/>
      <c r="C64" s="40" t="s">
        <v>235</v>
      </c>
      <c r="D64" s="2" t="s">
        <v>19</v>
      </c>
      <c r="E64" s="2" t="s">
        <v>10</v>
      </c>
      <c r="F64" s="37" t="s">
        <v>35</v>
      </c>
      <c r="G64" s="37" t="s">
        <v>236</v>
      </c>
      <c r="H64" s="59"/>
      <c r="I64" s="59"/>
      <c r="J64" s="59"/>
      <c r="K64" s="59"/>
      <c r="L64" s="59">
        <v>1</v>
      </c>
    </row>
    <row r="65" spans="1:12" ht="15" x14ac:dyDescent="0.25">
      <c r="A65" s="39" t="s">
        <v>237</v>
      </c>
      <c r="B65" s="8"/>
      <c r="C65" s="40" t="s">
        <v>238</v>
      </c>
      <c r="D65" s="2" t="s">
        <v>19</v>
      </c>
      <c r="E65" s="2" t="s">
        <v>10</v>
      </c>
      <c r="F65" s="37" t="s">
        <v>35</v>
      </c>
      <c r="G65" s="37" t="s">
        <v>239</v>
      </c>
      <c r="H65" s="59"/>
      <c r="I65" s="59"/>
      <c r="J65" s="59"/>
      <c r="K65" s="59"/>
      <c r="L65" s="59">
        <v>1</v>
      </c>
    </row>
    <row r="66" spans="1:12" ht="15" x14ac:dyDescent="0.25">
      <c r="A66" s="39" t="s">
        <v>240</v>
      </c>
      <c r="B66" s="8"/>
      <c r="C66" s="40" t="s">
        <v>241</v>
      </c>
      <c r="D66" s="2" t="s">
        <v>19</v>
      </c>
      <c r="E66" s="2" t="s">
        <v>10</v>
      </c>
      <c r="F66" s="37" t="s">
        <v>35</v>
      </c>
      <c r="G66" s="37" t="s">
        <v>242</v>
      </c>
      <c r="H66" s="59"/>
      <c r="I66" s="59"/>
      <c r="J66" s="59"/>
      <c r="K66" s="59"/>
      <c r="L66" s="59">
        <v>1</v>
      </c>
    </row>
    <row r="67" spans="1:12" ht="15" x14ac:dyDescent="0.25">
      <c r="A67" s="39" t="s">
        <v>243</v>
      </c>
      <c r="B67" s="8"/>
      <c r="C67" s="40" t="s">
        <v>244</v>
      </c>
      <c r="D67" s="2" t="s">
        <v>19</v>
      </c>
      <c r="E67" s="2" t="s">
        <v>10</v>
      </c>
      <c r="F67" s="37" t="s">
        <v>35</v>
      </c>
      <c r="G67" s="37" t="s">
        <v>245</v>
      </c>
      <c r="H67" s="59"/>
      <c r="I67" s="59"/>
      <c r="J67" s="59"/>
      <c r="K67" s="59"/>
      <c r="L67" s="59">
        <v>1</v>
      </c>
    </row>
    <row r="68" spans="1:12" ht="15" x14ac:dyDescent="0.25">
      <c r="A68" s="39" t="s">
        <v>246</v>
      </c>
      <c r="B68" s="8"/>
      <c r="C68" s="40" t="s">
        <v>247</v>
      </c>
      <c r="D68" s="2" t="s">
        <v>19</v>
      </c>
      <c r="E68" s="2" t="s">
        <v>10</v>
      </c>
      <c r="F68" s="37" t="s">
        <v>15</v>
      </c>
      <c r="G68" s="37" t="s">
        <v>248</v>
      </c>
      <c r="H68" s="59"/>
      <c r="I68" s="59"/>
      <c r="J68" s="59"/>
      <c r="K68" s="59"/>
      <c r="L68" s="59">
        <v>1</v>
      </c>
    </row>
    <row r="69" spans="1:12" ht="15" x14ac:dyDescent="0.25">
      <c r="A69" s="39" t="s">
        <v>249</v>
      </c>
      <c r="B69" s="8"/>
      <c r="C69" s="40" t="s">
        <v>395</v>
      </c>
      <c r="D69" s="2" t="s">
        <v>19</v>
      </c>
      <c r="E69" s="2" t="s">
        <v>10</v>
      </c>
      <c r="F69" s="37" t="s">
        <v>15</v>
      </c>
      <c r="G69" s="37" t="s">
        <v>250</v>
      </c>
      <c r="H69" s="59"/>
      <c r="I69" s="59"/>
      <c r="J69" s="59"/>
      <c r="K69" s="59"/>
      <c r="L69" s="59">
        <v>1</v>
      </c>
    </row>
    <row r="70" spans="1:12" ht="15" x14ac:dyDescent="0.25">
      <c r="A70" s="39" t="s">
        <v>251</v>
      </c>
      <c r="B70" s="8"/>
      <c r="C70" s="40" t="s">
        <v>252</v>
      </c>
      <c r="D70" s="2" t="s">
        <v>19</v>
      </c>
      <c r="E70" s="2" t="s">
        <v>10</v>
      </c>
      <c r="F70" s="37" t="s">
        <v>15</v>
      </c>
      <c r="G70" s="37" t="s">
        <v>253</v>
      </c>
      <c r="H70" s="59"/>
      <c r="I70" s="59"/>
      <c r="J70" s="59"/>
      <c r="K70" s="59"/>
      <c r="L70" s="59">
        <v>1</v>
      </c>
    </row>
    <row r="71" spans="1:12" ht="15" x14ac:dyDescent="0.25">
      <c r="A71" s="39" t="s">
        <v>254</v>
      </c>
      <c r="B71" s="8"/>
      <c r="C71" s="40" t="s">
        <v>396</v>
      </c>
      <c r="D71" s="2" t="s">
        <v>19</v>
      </c>
      <c r="E71" s="2" t="s">
        <v>10</v>
      </c>
      <c r="F71" s="37" t="s">
        <v>15</v>
      </c>
      <c r="G71" s="37" t="s">
        <v>255</v>
      </c>
      <c r="H71" s="59"/>
      <c r="I71" s="59"/>
      <c r="J71" s="59"/>
      <c r="K71" s="59"/>
      <c r="L71" s="59">
        <v>1</v>
      </c>
    </row>
    <row r="72" spans="1:12" ht="15" x14ac:dyDescent="0.25">
      <c r="A72" s="39" t="s">
        <v>256</v>
      </c>
      <c r="B72" s="8"/>
      <c r="C72" s="40" t="s">
        <v>397</v>
      </c>
      <c r="D72" s="2" t="s">
        <v>19</v>
      </c>
      <c r="E72" s="2" t="s">
        <v>10</v>
      </c>
      <c r="F72" s="37" t="s">
        <v>15</v>
      </c>
      <c r="G72" s="37" t="s">
        <v>257</v>
      </c>
      <c r="H72" s="59"/>
      <c r="I72" s="59"/>
      <c r="J72" s="59"/>
      <c r="K72" s="59"/>
      <c r="L72" s="59">
        <v>1</v>
      </c>
    </row>
    <row r="73" spans="1:12" ht="15" x14ac:dyDescent="0.25">
      <c r="A73" s="39" t="s">
        <v>258</v>
      </c>
      <c r="B73" s="8"/>
      <c r="C73" s="40" t="s">
        <v>259</v>
      </c>
      <c r="D73" s="2" t="s">
        <v>19</v>
      </c>
      <c r="E73" s="2" t="s">
        <v>10</v>
      </c>
      <c r="F73" s="37" t="s">
        <v>35</v>
      </c>
      <c r="G73" s="37" t="s">
        <v>260</v>
      </c>
      <c r="H73" s="59"/>
      <c r="I73" s="59"/>
      <c r="J73" s="59"/>
      <c r="K73" s="59"/>
      <c r="L73" s="59">
        <v>1</v>
      </c>
    </row>
    <row r="74" spans="1:12" s="10" customFormat="1" ht="15" x14ac:dyDescent="0.25">
      <c r="A74" s="41" t="s">
        <v>179</v>
      </c>
      <c r="B74" s="9"/>
      <c r="C74" s="42" t="s">
        <v>180</v>
      </c>
      <c r="D74" s="43" t="s">
        <v>9</v>
      </c>
      <c r="E74" s="43" t="s">
        <v>398</v>
      </c>
      <c r="F74" s="42" t="s">
        <v>181</v>
      </c>
      <c r="G74" s="42" t="s">
        <v>182</v>
      </c>
      <c r="H74" s="59"/>
      <c r="I74" s="59"/>
      <c r="J74" s="59"/>
      <c r="K74" s="59"/>
      <c r="L74" s="59">
        <v>1</v>
      </c>
    </row>
    <row r="75" spans="1:12" s="10" customFormat="1" ht="15" x14ac:dyDescent="0.25">
      <c r="A75" s="41" t="s">
        <v>183</v>
      </c>
      <c r="B75" s="9"/>
      <c r="C75" s="42" t="s">
        <v>184</v>
      </c>
      <c r="D75" s="43" t="s">
        <v>9</v>
      </c>
      <c r="E75" s="43" t="s">
        <v>398</v>
      </c>
      <c r="F75" s="42" t="s">
        <v>181</v>
      </c>
      <c r="G75" s="42" t="s">
        <v>185</v>
      </c>
      <c r="H75" s="59"/>
      <c r="I75" s="59"/>
      <c r="J75" s="59"/>
      <c r="K75" s="59"/>
      <c r="L75" s="59">
        <v>1</v>
      </c>
    </row>
    <row r="76" spans="1:12" s="10" customFormat="1" ht="15" x14ac:dyDescent="0.25">
      <c r="A76" s="41" t="s">
        <v>186</v>
      </c>
      <c r="C76" s="42" t="s">
        <v>187</v>
      </c>
      <c r="D76" s="43" t="s">
        <v>9</v>
      </c>
      <c r="E76" s="43" t="s">
        <v>398</v>
      </c>
      <c r="F76" s="42" t="s">
        <v>71</v>
      </c>
      <c r="G76" s="42" t="s">
        <v>188</v>
      </c>
      <c r="H76" s="59"/>
      <c r="I76" s="59"/>
      <c r="J76" s="59">
        <v>2</v>
      </c>
      <c r="K76" s="59"/>
      <c r="L76" s="59">
        <v>1</v>
      </c>
    </row>
    <row r="77" spans="1:12" s="10" customFormat="1" ht="15" x14ac:dyDescent="0.25">
      <c r="A77" s="41" t="s">
        <v>189</v>
      </c>
      <c r="C77" s="42" t="s">
        <v>399</v>
      </c>
      <c r="D77" s="43" t="s">
        <v>9</v>
      </c>
      <c r="E77" s="43" t="s">
        <v>398</v>
      </c>
      <c r="F77" s="42" t="s">
        <v>71</v>
      </c>
      <c r="G77" s="42" t="s">
        <v>190</v>
      </c>
      <c r="H77" s="59"/>
      <c r="I77" s="59"/>
      <c r="J77" s="59">
        <v>2</v>
      </c>
      <c r="K77" s="59">
        <v>2</v>
      </c>
      <c r="L77" s="59">
        <v>1</v>
      </c>
    </row>
    <row r="78" spans="1:12" s="10" customFormat="1" ht="15" x14ac:dyDescent="0.25">
      <c r="A78" s="41" t="s">
        <v>191</v>
      </c>
      <c r="B78" s="9"/>
      <c r="C78" s="42" t="s">
        <v>400</v>
      </c>
      <c r="D78" s="43" t="s">
        <v>9</v>
      </c>
      <c r="E78" s="43" t="s">
        <v>398</v>
      </c>
      <c r="F78" s="42" t="s">
        <v>192</v>
      </c>
      <c r="G78" s="42" t="s">
        <v>193</v>
      </c>
      <c r="H78" s="59"/>
      <c r="I78" s="59"/>
      <c r="J78" s="59">
        <v>2</v>
      </c>
      <c r="K78" s="59"/>
      <c r="L78" s="59">
        <v>1</v>
      </c>
    </row>
    <row r="79" spans="1:12" s="10" customFormat="1" ht="15" x14ac:dyDescent="0.25">
      <c r="A79" s="41" t="s">
        <v>194</v>
      </c>
      <c r="B79" s="9"/>
      <c r="C79" s="42" t="s">
        <v>195</v>
      </c>
      <c r="D79" s="43" t="s">
        <v>19</v>
      </c>
      <c r="E79" s="43" t="s">
        <v>398</v>
      </c>
      <c r="F79" s="42" t="s">
        <v>71</v>
      </c>
      <c r="G79" s="42" t="s">
        <v>196</v>
      </c>
      <c r="H79" s="59"/>
      <c r="I79" s="59"/>
      <c r="J79" s="59"/>
      <c r="K79" s="59">
        <v>2</v>
      </c>
      <c r="L79" s="59">
        <v>1</v>
      </c>
    </row>
    <row r="80" spans="1:12" s="10" customFormat="1" ht="15" x14ac:dyDescent="0.25">
      <c r="A80" s="41" t="s">
        <v>197</v>
      </c>
      <c r="B80" s="9"/>
      <c r="C80" s="42" t="s">
        <v>198</v>
      </c>
      <c r="D80" s="43" t="s">
        <v>19</v>
      </c>
      <c r="E80" s="43" t="s">
        <v>398</v>
      </c>
      <c r="F80" s="42" t="s">
        <v>192</v>
      </c>
      <c r="G80" s="42" t="s">
        <v>199</v>
      </c>
      <c r="H80" s="59"/>
      <c r="I80" s="59"/>
      <c r="J80" s="59"/>
      <c r="K80" s="59"/>
      <c r="L80" s="59">
        <v>1</v>
      </c>
    </row>
    <row r="81" spans="1:12" s="10" customFormat="1" ht="15" x14ac:dyDescent="0.25">
      <c r="A81" s="41" t="s">
        <v>200</v>
      </c>
      <c r="B81" s="9"/>
      <c r="C81" s="42" t="s">
        <v>401</v>
      </c>
      <c r="D81" s="43" t="s">
        <v>9</v>
      </c>
      <c r="E81" s="43" t="s">
        <v>398</v>
      </c>
      <c r="F81" s="42" t="s">
        <v>71</v>
      </c>
      <c r="G81" s="42" t="s">
        <v>201</v>
      </c>
      <c r="H81" s="59"/>
      <c r="I81" s="59">
        <v>2</v>
      </c>
      <c r="J81" s="59"/>
      <c r="K81" s="59"/>
      <c r="L81" s="59">
        <v>1</v>
      </c>
    </row>
    <row r="82" spans="1:12" s="10" customFormat="1" ht="15" x14ac:dyDescent="0.25">
      <c r="A82" s="41" t="s">
        <v>202</v>
      </c>
      <c r="B82" s="9"/>
      <c r="C82" s="42" t="s">
        <v>203</v>
      </c>
      <c r="D82" s="43" t="s">
        <v>9</v>
      </c>
      <c r="E82" s="43" t="s">
        <v>398</v>
      </c>
      <c r="F82" s="42" t="s">
        <v>181</v>
      </c>
      <c r="G82" s="42" t="s">
        <v>204</v>
      </c>
      <c r="H82" s="59"/>
      <c r="I82" s="59"/>
      <c r="J82" s="59"/>
      <c r="K82" s="59"/>
      <c r="L82" s="59">
        <v>1</v>
      </c>
    </row>
    <row r="83" spans="1:12" s="10" customFormat="1" ht="15" x14ac:dyDescent="0.25">
      <c r="A83" s="41" t="s">
        <v>205</v>
      </c>
      <c r="B83" s="9"/>
      <c r="C83" s="42" t="s">
        <v>206</v>
      </c>
      <c r="D83" s="43" t="s">
        <v>9</v>
      </c>
      <c r="E83" s="43" t="s">
        <v>398</v>
      </c>
      <c r="F83" s="42" t="s">
        <v>192</v>
      </c>
      <c r="G83" s="42" t="s">
        <v>207</v>
      </c>
      <c r="H83" s="59"/>
      <c r="I83" s="59"/>
      <c r="J83" s="59"/>
      <c r="K83" s="59"/>
      <c r="L83" s="59">
        <v>1</v>
      </c>
    </row>
    <row r="84" spans="1:12" s="10" customFormat="1" ht="15" x14ac:dyDescent="0.25">
      <c r="A84" s="41" t="s">
        <v>208</v>
      </c>
      <c r="B84" s="9"/>
      <c r="C84" s="42" t="s">
        <v>209</v>
      </c>
      <c r="D84" s="43" t="s">
        <v>19</v>
      </c>
      <c r="E84" s="43" t="s">
        <v>398</v>
      </c>
      <c r="F84" s="42" t="s">
        <v>71</v>
      </c>
      <c r="G84" s="42" t="s">
        <v>210</v>
      </c>
      <c r="H84" s="59"/>
      <c r="I84" s="59"/>
      <c r="J84" s="59"/>
      <c r="K84" s="59"/>
      <c r="L84" s="59">
        <v>1</v>
      </c>
    </row>
    <row r="85" spans="1:12" s="10" customFormat="1" ht="15" x14ac:dyDescent="0.25">
      <c r="A85" s="41" t="s">
        <v>211</v>
      </c>
      <c r="B85" s="9"/>
      <c r="C85" s="42" t="s">
        <v>212</v>
      </c>
      <c r="D85" s="43" t="s">
        <v>9</v>
      </c>
      <c r="E85" s="43" t="s">
        <v>398</v>
      </c>
      <c r="F85" s="42" t="s">
        <v>181</v>
      </c>
      <c r="G85" s="42" t="s">
        <v>213</v>
      </c>
      <c r="H85" s="59"/>
      <c r="I85" s="59"/>
      <c r="J85" s="59"/>
      <c r="K85" s="59"/>
      <c r="L85" s="59">
        <v>1</v>
      </c>
    </row>
    <row r="86" spans="1:12" s="10" customFormat="1" ht="15" x14ac:dyDescent="0.25">
      <c r="A86" s="41" t="s">
        <v>214</v>
      </c>
      <c r="B86" s="9"/>
      <c r="C86" s="42" t="s">
        <v>215</v>
      </c>
      <c r="D86" s="43" t="s">
        <v>9</v>
      </c>
      <c r="E86" s="43" t="s">
        <v>398</v>
      </c>
      <c r="F86" s="42" t="s">
        <v>216</v>
      </c>
      <c r="G86" s="42" t="s">
        <v>217</v>
      </c>
      <c r="H86" s="59"/>
      <c r="I86" s="59"/>
      <c r="J86" s="59"/>
      <c r="K86" s="59"/>
      <c r="L86" s="59">
        <v>1</v>
      </c>
    </row>
    <row r="87" spans="1:12" s="10" customFormat="1" ht="15" x14ac:dyDescent="0.25">
      <c r="A87" s="41" t="s">
        <v>218</v>
      </c>
      <c r="B87" s="9"/>
      <c r="C87" s="42" t="s">
        <v>219</v>
      </c>
      <c r="D87" s="43" t="s">
        <v>9</v>
      </c>
      <c r="E87" s="43" t="s">
        <v>398</v>
      </c>
      <c r="F87" s="42" t="s">
        <v>181</v>
      </c>
      <c r="G87" s="42" t="s">
        <v>220</v>
      </c>
      <c r="H87" s="59"/>
      <c r="I87" s="59"/>
      <c r="J87" s="59"/>
      <c r="K87" s="59"/>
      <c r="L87" s="59">
        <v>1</v>
      </c>
    </row>
    <row r="88" spans="1:12" s="10" customFormat="1" ht="29.25" customHeight="1" x14ac:dyDescent="0.25">
      <c r="A88" s="41" t="s">
        <v>221</v>
      </c>
      <c r="B88" s="9"/>
      <c r="C88" s="42" t="s">
        <v>222</v>
      </c>
      <c r="D88" s="43" t="s">
        <v>223</v>
      </c>
      <c r="E88" s="43" t="s">
        <v>398</v>
      </c>
      <c r="F88" s="42" t="s">
        <v>181</v>
      </c>
      <c r="G88" s="42" t="s">
        <v>224</v>
      </c>
      <c r="H88" s="59"/>
      <c r="I88" s="59"/>
      <c r="J88" s="59"/>
      <c r="K88" s="59"/>
      <c r="L88" s="59">
        <v>1</v>
      </c>
    </row>
    <row r="89" spans="1:12" s="10" customFormat="1" ht="15" x14ac:dyDescent="0.25">
      <c r="A89" s="41" t="s">
        <v>225</v>
      </c>
      <c r="B89" s="9"/>
      <c r="C89" s="42" t="s">
        <v>402</v>
      </c>
      <c r="D89" s="43" t="s">
        <v>19</v>
      </c>
      <c r="E89" s="43" t="s">
        <v>398</v>
      </c>
      <c r="F89" s="42" t="s">
        <v>71</v>
      </c>
      <c r="G89" s="42" t="s">
        <v>226</v>
      </c>
      <c r="H89" s="59"/>
      <c r="I89" s="59"/>
      <c r="J89" s="59"/>
      <c r="K89" s="59"/>
      <c r="L89" s="59">
        <v>1</v>
      </c>
    </row>
    <row r="90" spans="1:12" s="10" customFormat="1" ht="26.25" x14ac:dyDescent="0.25">
      <c r="A90" s="41" t="s">
        <v>227</v>
      </c>
      <c r="B90" s="9"/>
      <c r="C90" s="42" t="s">
        <v>403</v>
      </c>
      <c r="D90" s="43" t="s">
        <v>19</v>
      </c>
      <c r="E90" s="43" t="s">
        <v>398</v>
      </c>
      <c r="F90" s="42" t="s">
        <v>181</v>
      </c>
      <c r="G90" s="42" t="s">
        <v>228</v>
      </c>
      <c r="H90" s="59"/>
      <c r="I90" s="59"/>
      <c r="J90" s="59"/>
      <c r="K90" s="59"/>
      <c r="L90" s="59">
        <v>1</v>
      </c>
    </row>
    <row r="91" spans="1:12" s="10" customFormat="1" ht="15" x14ac:dyDescent="0.25">
      <c r="A91" s="41" t="s">
        <v>229</v>
      </c>
      <c r="B91" s="9"/>
      <c r="C91" s="45" t="s">
        <v>230</v>
      </c>
      <c r="D91" s="43" t="s">
        <v>9</v>
      </c>
      <c r="E91" s="43" t="s">
        <v>398</v>
      </c>
      <c r="F91" s="42" t="s">
        <v>192</v>
      </c>
      <c r="G91" s="42" t="s">
        <v>231</v>
      </c>
      <c r="H91" s="59"/>
      <c r="I91" s="59"/>
      <c r="J91" s="59"/>
      <c r="K91" s="59"/>
      <c r="L91" s="59">
        <v>1</v>
      </c>
    </row>
    <row r="92" spans="1:12" s="10" customFormat="1" ht="15" x14ac:dyDescent="0.25">
      <c r="A92" s="41" t="s">
        <v>261</v>
      </c>
      <c r="B92" s="9"/>
      <c r="C92" s="42" t="s">
        <v>271</v>
      </c>
      <c r="D92" s="43" t="s">
        <v>9</v>
      </c>
      <c r="E92" s="43" t="s">
        <v>398</v>
      </c>
      <c r="F92" s="42" t="s">
        <v>181</v>
      </c>
      <c r="G92" s="42" t="s">
        <v>272</v>
      </c>
      <c r="H92" s="59"/>
      <c r="I92" s="59"/>
      <c r="J92" s="59"/>
      <c r="K92" s="59"/>
      <c r="L92" s="59">
        <v>1</v>
      </c>
    </row>
    <row r="93" spans="1:12" s="10" customFormat="1" ht="15" x14ac:dyDescent="0.25">
      <c r="A93" s="41" t="s">
        <v>262</v>
      </c>
      <c r="B93" s="9"/>
      <c r="C93" s="42" t="s">
        <v>273</v>
      </c>
      <c r="D93" s="43" t="s">
        <v>9</v>
      </c>
      <c r="E93" s="43" t="s">
        <v>398</v>
      </c>
      <c r="F93" s="42" t="s">
        <v>181</v>
      </c>
      <c r="G93" s="42" t="s">
        <v>274</v>
      </c>
      <c r="H93" s="59"/>
      <c r="I93" s="59"/>
      <c r="J93" s="59"/>
      <c r="K93" s="59"/>
      <c r="L93" s="59">
        <v>1</v>
      </c>
    </row>
    <row r="94" spans="1:12" s="10" customFormat="1" ht="15" x14ac:dyDescent="0.25">
      <c r="A94" s="41" t="s">
        <v>263</v>
      </c>
      <c r="B94" s="9"/>
      <c r="C94" s="42" t="s">
        <v>275</v>
      </c>
      <c r="D94" s="43" t="s">
        <v>9</v>
      </c>
      <c r="E94" s="43" t="s">
        <v>398</v>
      </c>
      <c r="F94" s="42" t="s">
        <v>181</v>
      </c>
      <c r="G94" s="42" t="s">
        <v>276</v>
      </c>
      <c r="H94" s="59"/>
      <c r="I94" s="59"/>
      <c r="J94" s="59"/>
      <c r="K94" s="59"/>
      <c r="L94" s="59">
        <v>1</v>
      </c>
    </row>
    <row r="95" spans="1:12" s="10" customFormat="1" ht="15" x14ac:dyDescent="0.25">
      <c r="A95" s="41" t="s">
        <v>264</v>
      </c>
      <c r="B95" s="9"/>
      <c r="C95" s="42" t="s">
        <v>277</v>
      </c>
      <c r="D95" s="43" t="s">
        <v>9</v>
      </c>
      <c r="E95" s="43" t="s">
        <v>398</v>
      </c>
      <c r="F95" s="42" t="s">
        <v>181</v>
      </c>
      <c r="G95" s="42" t="s">
        <v>278</v>
      </c>
      <c r="H95" s="59"/>
      <c r="I95" s="59"/>
      <c r="J95" s="59"/>
      <c r="K95" s="59"/>
      <c r="L95" s="59">
        <v>1</v>
      </c>
    </row>
    <row r="96" spans="1:12" s="10" customFormat="1" ht="15" x14ac:dyDescent="0.25">
      <c r="A96" s="41" t="s">
        <v>265</v>
      </c>
      <c r="B96" s="9"/>
      <c r="C96" s="42" t="s">
        <v>279</v>
      </c>
      <c r="D96" s="43" t="s">
        <v>9</v>
      </c>
      <c r="E96" s="43" t="s">
        <v>398</v>
      </c>
      <c r="F96" s="42" t="s">
        <v>181</v>
      </c>
      <c r="G96" s="42" t="s">
        <v>280</v>
      </c>
      <c r="H96" s="59"/>
      <c r="I96" s="59"/>
      <c r="J96" s="59"/>
      <c r="K96" s="59"/>
      <c r="L96" s="59">
        <v>1</v>
      </c>
    </row>
    <row r="97" spans="1:12" s="10" customFormat="1" ht="15" x14ac:dyDescent="0.25">
      <c r="A97" s="41" t="s">
        <v>266</v>
      </c>
      <c r="B97" s="9"/>
      <c r="C97" s="42" t="s">
        <v>404</v>
      </c>
      <c r="D97" s="43" t="s">
        <v>9</v>
      </c>
      <c r="E97" s="43" t="s">
        <v>398</v>
      </c>
      <c r="F97" s="42" t="s">
        <v>181</v>
      </c>
      <c r="G97" s="42" t="s">
        <v>281</v>
      </c>
      <c r="H97" s="59"/>
      <c r="I97" s="59"/>
      <c r="J97" s="59"/>
      <c r="K97" s="59"/>
      <c r="L97" s="59">
        <v>1</v>
      </c>
    </row>
    <row r="98" spans="1:12" s="10" customFormat="1" ht="15" x14ac:dyDescent="0.25">
      <c r="A98" s="41" t="s">
        <v>267</v>
      </c>
      <c r="B98" s="9"/>
      <c r="C98" s="42" t="s">
        <v>282</v>
      </c>
      <c r="D98" s="43" t="s">
        <v>9</v>
      </c>
      <c r="E98" s="43" t="s">
        <v>398</v>
      </c>
      <c r="F98" s="42" t="s">
        <v>181</v>
      </c>
      <c r="G98" s="42" t="s">
        <v>283</v>
      </c>
      <c r="H98" s="59"/>
      <c r="I98" s="59"/>
      <c r="J98" s="59"/>
      <c r="K98" s="59"/>
      <c r="L98" s="59">
        <v>1</v>
      </c>
    </row>
    <row r="99" spans="1:12" s="10" customFormat="1" ht="15" x14ac:dyDescent="0.25">
      <c r="A99" s="41" t="s">
        <v>268</v>
      </c>
      <c r="B99" s="9"/>
      <c r="C99" s="42" t="s">
        <v>284</v>
      </c>
      <c r="D99" s="43" t="s">
        <v>9</v>
      </c>
      <c r="E99" s="43" t="s">
        <v>398</v>
      </c>
      <c r="F99" s="42" t="s">
        <v>181</v>
      </c>
      <c r="G99" s="42" t="s">
        <v>285</v>
      </c>
      <c r="H99" s="59"/>
      <c r="I99" s="59"/>
      <c r="J99" s="59"/>
      <c r="K99" s="59"/>
      <c r="L99" s="59">
        <v>1</v>
      </c>
    </row>
    <row r="100" spans="1:12" s="10" customFormat="1" ht="15" x14ac:dyDescent="0.25">
      <c r="A100" s="41" t="s">
        <v>269</v>
      </c>
      <c r="B100" s="9"/>
      <c r="C100" s="42" t="s">
        <v>286</v>
      </c>
      <c r="D100" s="43" t="s">
        <v>9</v>
      </c>
      <c r="E100" s="43" t="s">
        <v>398</v>
      </c>
      <c r="F100" s="42" t="s">
        <v>181</v>
      </c>
      <c r="G100" s="42" t="s">
        <v>287</v>
      </c>
      <c r="H100" s="59"/>
      <c r="I100" s="59"/>
      <c r="J100" s="59"/>
      <c r="K100" s="59"/>
      <c r="L100" s="59">
        <v>1</v>
      </c>
    </row>
    <row r="101" spans="1:12" s="10" customFormat="1" ht="15" x14ac:dyDescent="0.25">
      <c r="A101" s="41" t="s">
        <v>270</v>
      </c>
      <c r="B101" s="9"/>
      <c r="C101" s="42" t="s">
        <v>288</v>
      </c>
      <c r="D101" s="43" t="s">
        <v>9</v>
      </c>
      <c r="E101" s="43" t="s">
        <v>398</v>
      </c>
      <c r="F101" s="42" t="s">
        <v>181</v>
      </c>
      <c r="G101" s="42" t="s">
        <v>289</v>
      </c>
      <c r="H101" s="59"/>
      <c r="I101" s="59"/>
      <c r="J101" s="59"/>
      <c r="K101" s="59"/>
      <c r="L101" s="59">
        <v>1</v>
      </c>
    </row>
  </sheetData>
  <conditionalFormatting sqref="F1:G1">
    <cfRule type="cellIs" dxfId="252" priority="22" stopIfTrue="1" operator="equal">
      <formula>"Error Missing Country"</formula>
    </cfRule>
  </conditionalFormatting>
  <conditionalFormatting sqref="A1:A65536">
    <cfRule type="duplicateValues" dxfId="251" priority="11" stopIfTrue="1"/>
    <cfRule type="timePeriod" dxfId="250" priority="12" stopIfTrue="1" timePeriod="yesterday">
      <formula>FLOOR(A1,1)=TODAY()-1</formula>
    </cfRule>
  </conditionalFormatting>
  <conditionalFormatting sqref="H3:L101">
    <cfRule type="expression" dxfId="249" priority="8" stopIfTrue="1">
      <formula>OR(H$3="Saturday",H$3="Sunday")</formula>
    </cfRule>
    <cfRule type="cellIs" dxfId="248" priority="9" stopIfTrue="1" operator="equal">
      <formula>"Closed"</formula>
    </cfRule>
    <cfRule type="cellIs" dxfId="247" priority="10" stopIfTrue="1" operator="equal">
      <formula>"Open"</formula>
    </cfRule>
  </conditionalFormatting>
  <conditionalFormatting sqref="H3:L101">
    <cfRule type="cellIs" dxfId="246" priority="6" stopIfTrue="1" operator="equal">
      <formula>"Closed"</formula>
    </cfRule>
    <cfRule type="cellIs" dxfId="245" priority="7" stopIfTrue="1" operator="equal">
      <formula>"Open"</formula>
    </cfRule>
  </conditionalFormatting>
  <conditionalFormatting sqref="H3:L101">
    <cfRule type="expression" dxfId="244" priority="5" stopIfTrue="1">
      <formula>OR(#REF!="Saturday",#REF!="Sunday")</formula>
    </cfRule>
  </conditionalFormatting>
  <conditionalFormatting sqref="H3:L101">
    <cfRule type="expression" dxfId="243" priority="1" stopIfTrue="1">
      <formula>OR(#REF!="Saturday",#REF!="Sunday")</formula>
    </cfRule>
  </conditionalFormatting>
  <conditionalFormatting sqref="H3:L101">
    <cfRule type="expression" dxfId="242" priority="2" stopIfTrue="1">
      <formula>OR(H$1="Saturday",H$1="Sunday")</formula>
    </cfRule>
    <cfRule type="cellIs" dxfId="241" priority="3" stopIfTrue="1" operator="equal">
      <formula>"Closed"</formula>
    </cfRule>
    <cfRule type="cellIs" dxfId="240" priority="4" stopIfTrue="1" operator="equal">
      <formula>"Open"</formula>
    </cfRule>
  </conditionalFormatting>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T101"/>
  <sheetViews>
    <sheetView topLeftCell="G1" workbookViewId="0">
      <selection activeCell="H36" sqref="H36"/>
    </sheetView>
  </sheetViews>
  <sheetFormatPr defaultRowHeight="12.75" x14ac:dyDescent="0.2"/>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9" width="11.42578125" style="1" bestFit="1" customWidth="1"/>
    <col min="10" max="15" width="12.5703125" style="1" bestFit="1" customWidth="1"/>
    <col min="16" max="19" width="12.28515625" style="1" bestFit="1" customWidth="1"/>
    <col min="20" max="234" width="9.140625" style="1"/>
    <col min="235" max="235" width="7.85546875" style="1" bestFit="1" customWidth="1"/>
    <col min="236" max="236" width="7.85546875" style="1" customWidth="1"/>
    <col min="237" max="237" width="19.85546875" style="1" bestFit="1" customWidth="1"/>
    <col min="238" max="238" width="30.5703125" style="1" bestFit="1" customWidth="1"/>
    <col min="239" max="239" width="12.85546875" style="1" customWidth="1"/>
    <col min="240" max="240" width="22" style="1" customWidth="1"/>
    <col min="241" max="241" width="57.85546875" style="1" customWidth="1"/>
    <col min="242" max="243" width="12.28515625" style="1" bestFit="1" customWidth="1"/>
    <col min="244" max="250" width="11.42578125" style="1" bestFit="1" customWidth="1"/>
    <col min="251" max="271" width="12.5703125" style="1" bestFit="1" customWidth="1"/>
    <col min="272" max="275" width="12.28515625" style="1" bestFit="1" customWidth="1"/>
    <col min="276" max="490" width="9.140625" style="1"/>
    <col min="491" max="491" width="7.85546875" style="1" bestFit="1" customWidth="1"/>
    <col min="492" max="492" width="7.85546875" style="1" customWidth="1"/>
    <col min="493" max="493" width="19.85546875" style="1" bestFit="1" customWidth="1"/>
    <col min="494" max="494" width="30.5703125" style="1" bestFit="1" customWidth="1"/>
    <col min="495" max="495" width="12.85546875" style="1" customWidth="1"/>
    <col min="496" max="496" width="22" style="1" customWidth="1"/>
    <col min="497" max="497" width="57.85546875" style="1" customWidth="1"/>
    <col min="498" max="499" width="12.28515625" style="1" bestFit="1" customWidth="1"/>
    <col min="500" max="506" width="11.42578125" style="1" bestFit="1" customWidth="1"/>
    <col min="507" max="527" width="12.5703125" style="1" bestFit="1" customWidth="1"/>
    <col min="528" max="531" width="12.28515625" style="1" bestFit="1" customWidth="1"/>
    <col min="532" max="746" width="9.140625" style="1"/>
    <col min="747" max="747" width="7.85546875" style="1" bestFit="1" customWidth="1"/>
    <col min="748" max="748" width="7.85546875" style="1" customWidth="1"/>
    <col min="749" max="749" width="19.85546875" style="1" bestFit="1" customWidth="1"/>
    <col min="750" max="750" width="30.5703125" style="1" bestFit="1" customWidth="1"/>
    <col min="751" max="751" width="12.85546875" style="1" customWidth="1"/>
    <col min="752" max="752" width="22" style="1" customWidth="1"/>
    <col min="753" max="753" width="57.85546875" style="1" customWidth="1"/>
    <col min="754" max="755" width="12.28515625" style="1" bestFit="1" customWidth="1"/>
    <col min="756" max="762" width="11.42578125" style="1" bestFit="1" customWidth="1"/>
    <col min="763" max="783" width="12.5703125" style="1" bestFit="1" customWidth="1"/>
    <col min="784" max="787" width="12.28515625" style="1" bestFit="1" customWidth="1"/>
    <col min="788" max="1002" width="9.140625" style="1"/>
    <col min="1003" max="1003" width="7.85546875" style="1" bestFit="1" customWidth="1"/>
    <col min="1004" max="1004" width="7.85546875" style="1" customWidth="1"/>
    <col min="1005" max="1005" width="19.85546875" style="1" bestFit="1" customWidth="1"/>
    <col min="1006" max="1006" width="30.5703125" style="1" bestFit="1" customWidth="1"/>
    <col min="1007" max="1007" width="12.85546875" style="1" customWidth="1"/>
    <col min="1008" max="1008" width="22" style="1" customWidth="1"/>
    <col min="1009" max="1009" width="57.85546875" style="1" customWidth="1"/>
    <col min="1010" max="1011" width="12.28515625" style="1" bestFit="1" customWidth="1"/>
    <col min="1012" max="1018" width="11.42578125" style="1" bestFit="1" customWidth="1"/>
    <col min="1019" max="1039" width="12.5703125" style="1" bestFit="1" customWidth="1"/>
    <col min="1040" max="1043" width="12.28515625" style="1" bestFit="1" customWidth="1"/>
    <col min="1044" max="1258" width="9.140625" style="1"/>
    <col min="1259" max="1259" width="7.85546875" style="1" bestFit="1" customWidth="1"/>
    <col min="1260" max="1260" width="7.85546875" style="1" customWidth="1"/>
    <col min="1261" max="1261" width="19.85546875" style="1" bestFit="1" customWidth="1"/>
    <col min="1262" max="1262" width="30.5703125" style="1" bestFit="1" customWidth="1"/>
    <col min="1263" max="1263" width="12.85546875" style="1" customWidth="1"/>
    <col min="1264" max="1264" width="22" style="1" customWidth="1"/>
    <col min="1265" max="1265" width="57.85546875" style="1" customWidth="1"/>
    <col min="1266" max="1267" width="12.28515625" style="1" bestFit="1" customWidth="1"/>
    <col min="1268" max="1274" width="11.42578125" style="1" bestFit="1" customWidth="1"/>
    <col min="1275" max="1295" width="12.5703125" style="1" bestFit="1" customWidth="1"/>
    <col min="1296" max="1299" width="12.28515625" style="1" bestFit="1" customWidth="1"/>
    <col min="1300" max="1514" width="9.140625" style="1"/>
    <col min="1515" max="1515" width="7.85546875" style="1" bestFit="1" customWidth="1"/>
    <col min="1516" max="1516" width="7.85546875" style="1" customWidth="1"/>
    <col min="1517" max="1517" width="19.85546875" style="1" bestFit="1" customWidth="1"/>
    <col min="1518" max="1518" width="30.5703125" style="1" bestFit="1" customWidth="1"/>
    <col min="1519" max="1519" width="12.85546875" style="1" customWidth="1"/>
    <col min="1520" max="1520" width="22" style="1" customWidth="1"/>
    <col min="1521" max="1521" width="57.85546875" style="1" customWidth="1"/>
    <col min="1522" max="1523" width="12.28515625" style="1" bestFit="1" customWidth="1"/>
    <col min="1524" max="1530" width="11.42578125" style="1" bestFit="1" customWidth="1"/>
    <col min="1531" max="1551" width="12.5703125" style="1" bestFit="1" customWidth="1"/>
    <col min="1552" max="1555" width="12.28515625" style="1" bestFit="1" customWidth="1"/>
    <col min="1556" max="1770" width="9.140625" style="1"/>
    <col min="1771" max="1771" width="7.85546875" style="1" bestFit="1" customWidth="1"/>
    <col min="1772" max="1772" width="7.85546875" style="1" customWidth="1"/>
    <col min="1773" max="1773" width="19.85546875" style="1" bestFit="1" customWidth="1"/>
    <col min="1774" max="1774" width="30.5703125" style="1" bestFit="1" customWidth="1"/>
    <col min="1775" max="1775" width="12.85546875" style="1" customWidth="1"/>
    <col min="1776" max="1776" width="22" style="1" customWidth="1"/>
    <col min="1777" max="1777" width="57.85546875" style="1" customWidth="1"/>
    <col min="1778" max="1779" width="12.28515625" style="1" bestFit="1" customWidth="1"/>
    <col min="1780" max="1786" width="11.42578125" style="1" bestFit="1" customWidth="1"/>
    <col min="1787" max="1807" width="12.5703125" style="1" bestFit="1" customWidth="1"/>
    <col min="1808" max="1811" width="12.28515625" style="1" bestFit="1" customWidth="1"/>
    <col min="1812" max="2026" width="9.140625" style="1"/>
    <col min="2027" max="2027" width="7.85546875" style="1" bestFit="1" customWidth="1"/>
    <col min="2028" max="2028" width="7.85546875" style="1" customWidth="1"/>
    <col min="2029" max="2029" width="19.85546875" style="1" bestFit="1" customWidth="1"/>
    <col min="2030" max="2030" width="30.5703125" style="1" bestFit="1" customWidth="1"/>
    <col min="2031" max="2031" width="12.85546875" style="1" customWidth="1"/>
    <col min="2032" max="2032" width="22" style="1" customWidth="1"/>
    <col min="2033" max="2033" width="57.85546875" style="1" customWidth="1"/>
    <col min="2034" max="2035" width="12.28515625" style="1" bestFit="1" customWidth="1"/>
    <col min="2036" max="2042" width="11.42578125" style="1" bestFit="1" customWidth="1"/>
    <col min="2043" max="2063" width="12.5703125" style="1" bestFit="1" customWidth="1"/>
    <col min="2064" max="2067" width="12.28515625" style="1" bestFit="1" customWidth="1"/>
    <col min="2068" max="2282" width="9.140625" style="1"/>
    <col min="2283" max="2283" width="7.85546875" style="1" bestFit="1" customWidth="1"/>
    <col min="2284" max="2284" width="7.85546875" style="1" customWidth="1"/>
    <col min="2285" max="2285" width="19.85546875" style="1" bestFit="1" customWidth="1"/>
    <col min="2286" max="2286" width="30.5703125" style="1" bestFit="1" customWidth="1"/>
    <col min="2287" max="2287" width="12.85546875" style="1" customWidth="1"/>
    <col min="2288" max="2288" width="22" style="1" customWidth="1"/>
    <col min="2289" max="2289" width="57.85546875" style="1" customWidth="1"/>
    <col min="2290" max="2291" width="12.28515625" style="1" bestFit="1" customWidth="1"/>
    <col min="2292" max="2298" width="11.42578125" style="1" bestFit="1" customWidth="1"/>
    <col min="2299" max="2319" width="12.5703125" style="1" bestFit="1" customWidth="1"/>
    <col min="2320" max="2323" width="12.28515625" style="1" bestFit="1" customWidth="1"/>
    <col min="2324" max="2538" width="9.140625" style="1"/>
    <col min="2539" max="2539" width="7.85546875" style="1" bestFit="1" customWidth="1"/>
    <col min="2540" max="2540" width="7.85546875" style="1" customWidth="1"/>
    <col min="2541" max="2541" width="19.85546875" style="1" bestFit="1" customWidth="1"/>
    <col min="2542" max="2542" width="30.5703125" style="1" bestFit="1" customWidth="1"/>
    <col min="2543" max="2543" width="12.85546875" style="1" customWidth="1"/>
    <col min="2544" max="2544" width="22" style="1" customWidth="1"/>
    <col min="2545" max="2545" width="57.85546875" style="1" customWidth="1"/>
    <col min="2546" max="2547" width="12.28515625" style="1" bestFit="1" customWidth="1"/>
    <col min="2548" max="2554" width="11.42578125" style="1" bestFit="1" customWidth="1"/>
    <col min="2555" max="2575" width="12.5703125" style="1" bestFit="1" customWidth="1"/>
    <col min="2576" max="2579" width="12.28515625" style="1" bestFit="1" customWidth="1"/>
    <col min="2580" max="2794" width="9.140625" style="1"/>
    <col min="2795" max="2795" width="7.85546875" style="1" bestFit="1" customWidth="1"/>
    <col min="2796" max="2796" width="7.85546875" style="1" customWidth="1"/>
    <col min="2797" max="2797" width="19.85546875" style="1" bestFit="1" customWidth="1"/>
    <col min="2798" max="2798" width="30.5703125" style="1" bestFit="1" customWidth="1"/>
    <col min="2799" max="2799" width="12.85546875" style="1" customWidth="1"/>
    <col min="2800" max="2800" width="22" style="1" customWidth="1"/>
    <col min="2801" max="2801" width="57.85546875" style="1" customWidth="1"/>
    <col min="2802" max="2803" width="12.28515625" style="1" bestFit="1" customWidth="1"/>
    <col min="2804" max="2810" width="11.42578125" style="1" bestFit="1" customWidth="1"/>
    <col min="2811" max="2831" width="12.5703125" style="1" bestFit="1" customWidth="1"/>
    <col min="2832" max="2835" width="12.28515625" style="1" bestFit="1" customWidth="1"/>
    <col min="2836" max="3050" width="9.140625" style="1"/>
    <col min="3051" max="3051" width="7.85546875" style="1" bestFit="1" customWidth="1"/>
    <col min="3052" max="3052" width="7.85546875" style="1" customWidth="1"/>
    <col min="3053" max="3053" width="19.85546875" style="1" bestFit="1" customWidth="1"/>
    <col min="3054" max="3054" width="30.5703125" style="1" bestFit="1" customWidth="1"/>
    <col min="3055" max="3055" width="12.85546875" style="1" customWidth="1"/>
    <col min="3056" max="3056" width="22" style="1" customWidth="1"/>
    <col min="3057" max="3057" width="57.85546875" style="1" customWidth="1"/>
    <col min="3058" max="3059" width="12.28515625" style="1" bestFit="1" customWidth="1"/>
    <col min="3060" max="3066" width="11.42578125" style="1" bestFit="1" customWidth="1"/>
    <col min="3067" max="3087" width="12.5703125" style="1" bestFit="1" customWidth="1"/>
    <col min="3088" max="3091" width="12.28515625" style="1" bestFit="1" customWidth="1"/>
    <col min="3092" max="3306" width="9.140625" style="1"/>
    <col min="3307" max="3307" width="7.85546875" style="1" bestFit="1" customWidth="1"/>
    <col min="3308" max="3308" width="7.85546875" style="1" customWidth="1"/>
    <col min="3309" max="3309" width="19.85546875" style="1" bestFit="1" customWidth="1"/>
    <col min="3310" max="3310" width="30.5703125" style="1" bestFit="1" customWidth="1"/>
    <col min="3311" max="3311" width="12.85546875" style="1" customWidth="1"/>
    <col min="3312" max="3312" width="22" style="1" customWidth="1"/>
    <col min="3313" max="3313" width="57.85546875" style="1" customWidth="1"/>
    <col min="3314" max="3315" width="12.28515625" style="1" bestFit="1" customWidth="1"/>
    <col min="3316" max="3322" width="11.42578125" style="1" bestFit="1" customWidth="1"/>
    <col min="3323" max="3343" width="12.5703125" style="1" bestFit="1" customWidth="1"/>
    <col min="3344" max="3347" width="12.28515625" style="1" bestFit="1" customWidth="1"/>
    <col min="3348" max="3562" width="9.140625" style="1"/>
    <col min="3563" max="3563" width="7.85546875" style="1" bestFit="1" customWidth="1"/>
    <col min="3564" max="3564" width="7.85546875" style="1" customWidth="1"/>
    <col min="3565" max="3565" width="19.85546875" style="1" bestFit="1" customWidth="1"/>
    <col min="3566" max="3566" width="30.5703125" style="1" bestFit="1" customWidth="1"/>
    <col min="3567" max="3567" width="12.85546875" style="1" customWidth="1"/>
    <col min="3568" max="3568" width="22" style="1" customWidth="1"/>
    <col min="3569" max="3569" width="57.85546875" style="1" customWidth="1"/>
    <col min="3570" max="3571" width="12.28515625" style="1" bestFit="1" customWidth="1"/>
    <col min="3572" max="3578" width="11.42578125" style="1" bestFit="1" customWidth="1"/>
    <col min="3579" max="3599" width="12.5703125" style="1" bestFit="1" customWidth="1"/>
    <col min="3600" max="3603" width="12.28515625" style="1" bestFit="1" customWidth="1"/>
    <col min="3604" max="3818" width="9.140625" style="1"/>
    <col min="3819" max="3819" width="7.85546875" style="1" bestFit="1" customWidth="1"/>
    <col min="3820" max="3820" width="7.85546875" style="1" customWidth="1"/>
    <col min="3821" max="3821" width="19.85546875" style="1" bestFit="1" customWidth="1"/>
    <col min="3822" max="3822" width="30.5703125" style="1" bestFit="1" customWidth="1"/>
    <col min="3823" max="3823" width="12.85546875" style="1" customWidth="1"/>
    <col min="3824" max="3824" width="22" style="1" customWidth="1"/>
    <col min="3825" max="3825" width="57.85546875" style="1" customWidth="1"/>
    <col min="3826" max="3827" width="12.28515625" style="1" bestFit="1" customWidth="1"/>
    <col min="3828" max="3834" width="11.42578125" style="1" bestFit="1" customWidth="1"/>
    <col min="3835" max="3855" width="12.5703125" style="1" bestFit="1" customWidth="1"/>
    <col min="3856" max="3859" width="12.28515625" style="1" bestFit="1" customWidth="1"/>
    <col min="3860" max="4074" width="9.140625" style="1"/>
    <col min="4075" max="4075" width="7.85546875" style="1" bestFit="1" customWidth="1"/>
    <col min="4076" max="4076" width="7.85546875" style="1" customWidth="1"/>
    <col min="4077" max="4077" width="19.85546875" style="1" bestFit="1" customWidth="1"/>
    <col min="4078" max="4078" width="30.5703125" style="1" bestFit="1" customWidth="1"/>
    <col min="4079" max="4079" width="12.85546875" style="1" customWidth="1"/>
    <col min="4080" max="4080" width="22" style="1" customWidth="1"/>
    <col min="4081" max="4081" width="57.85546875" style="1" customWidth="1"/>
    <col min="4082" max="4083" width="12.28515625" style="1" bestFit="1" customWidth="1"/>
    <col min="4084" max="4090" width="11.42578125" style="1" bestFit="1" customWidth="1"/>
    <col min="4091" max="4111" width="12.5703125" style="1" bestFit="1" customWidth="1"/>
    <col min="4112" max="4115" width="12.28515625" style="1" bestFit="1" customWidth="1"/>
    <col min="4116" max="4330" width="9.140625" style="1"/>
    <col min="4331" max="4331" width="7.85546875" style="1" bestFit="1" customWidth="1"/>
    <col min="4332" max="4332" width="7.85546875" style="1" customWidth="1"/>
    <col min="4333" max="4333" width="19.85546875" style="1" bestFit="1" customWidth="1"/>
    <col min="4334" max="4334" width="30.5703125" style="1" bestFit="1" customWidth="1"/>
    <col min="4335" max="4335" width="12.85546875" style="1" customWidth="1"/>
    <col min="4336" max="4336" width="22" style="1" customWidth="1"/>
    <col min="4337" max="4337" width="57.85546875" style="1" customWidth="1"/>
    <col min="4338" max="4339" width="12.28515625" style="1" bestFit="1" customWidth="1"/>
    <col min="4340" max="4346" width="11.42578125" style="1" bestFit="1" customWidth="1"/>
    <col min="4347" max="4367" width="12.5703125" style="1" bestFit="1" customWidth="1"/>
    <col min="4368" max="4371" width="12.28515625" style="1" bestFit="1" customWidth="1"/>
    <col min="4372" max="4586" width="9.140625" style="1"/>
    <col min="4587" max="4587" width="7.85546875" style="1" bestFit="1" customWidth="1"/>
    <col min="4588" max="4588" width="7.85546875" style="1" customWidth="1"/>
    <col min="4589" max="4589" width="19.85546875" style="1" bestFit="1" customWidth="1"/>
    <col min="4590" max="4590" width="30.5703125" style="1" bestFit="1" customWidth="1"/>
    <col min="4591" max="4591" width="12.85546875" style="1" customWidth="1"/>
    <col min="4592" max="4592" width="22" style="1" customWidth="1"/>
    <col min="4593" max="4593" width="57.85546875" style="1" customWidth="1"/>
    <col min="4594" max="4595" width="12.28515625" style="1" bestFit="1" customWidth="1"/>
    <col min="4596" max="4602" width="11.42578125" style="1" bestFit="1" customWidth="1"/>
    <col min="4603" max="4623" width="12.5703125" style="1" bestFit="1" customWidth="1"/>
    <col min="4624" max="4627" width="12.28515625" style="1" bestFit="1" customWidth="1"/>
    <col min="4628" max="4842" width="9.140625" style="1"/>
    <col min="4843" max="4843" width="7.85546875" style="1" bestFit="1" customWidth="1"/>
    <col min="4844" max="4844" width="7.85546875" style="1" customWidth="1"/>
    <col min="4845" max="4845" width="19.85546875" style="1" bestFit="1" customWidth="1"/>
    <col min="4846" max="4846" width="30.5703125" style="1" bestFit="1" customWidth="1"/>
    <col min="4847" max="4847" width="12.85546875" style="1" customWidth="1"/>
    <col min="4848" max="4848" width="22" style="1" customWidth="1"/>
    <col min="4849" max="4849" width="57.85546875" style="1" customWidth="1"/>
    <col min="4850" max="4851" width="12.28515625" style="1" bestFit="1" customWidth="1"/>
    <col min="4852" max="4858" width="11.42578125" style="1" bestFit="1" customWidth="1"/>
    <col min="4859" max="4879" width="12.5703125" style="1" bestFit="1" customWidth="1"/>
    <col min="4880" max="4883" width="12.28515625" style="1" bestFit="1" customWidth="1"/>
    <col min="4884" max="5098" width="9.140625" style="1"/>
    <col min="5099" max="5099" width="7.85546875" style="1" bestFit="1" customWidth="1"/>
    <col min="5100" max="5100" width="7.85546875" style="1" customWidth="1"/>
    <col min="5101" max="5101" width="19.85546875" style="1" bestFit="1" customWidth="1"/>
    <col min="5102" max="5102" width="30.5703125" style="1" bestFit="1" customWidth="1"/>
    <col min="5103" max="5103" width="12.85546875" style="1" customWidth="1"/>
    <col min="5104" max="5104" width="22" style="1" customWidth="1"/>
    <col min="5105" max="5105" width="57.85546875" style="1" customWidth="1"/>
    <col min="5106" max="5107" width="12.28515625" style="1" bestFit="1" customWidth="1"/>
    <col min="5108" max="5114" width="11.42578125" style="1" bestFit="1" customWidth="1"/>
    <col min="5115" max="5135" width="12.5703125" style="1" bestFit="1" customWidth="1"/>
    <col min="5136" max="5139" width="12.28515625" style="1" bestFit="1" customWidth="1"/>
    <col min="5140" max="5354" width="9.140625" style="1"/>
    <col min="5355" max="5355" width="7.85546875" style="1" bestFit="1" customWidth="1"/>
    <col min="5356" max="5356" width="7.85546875" style="1" customWidth="1"/>
    <col min="5357" max="5357" width="19.85546875" style="1" bestFit="1" customWidth="1"/>
    <col min="5358" max="5358" width="30.5703125" style="1" bestFit="1" customWidth="1"/>
    <col min="5359" max="5359" width="12.85546875" style="1" customWidth="1"/>
    <col min="5360" max="5360" width="22" style="1" customWidth="1"/>
    <col min="5361" max="5361" width="57.85546875" style="1" customWidth="1"/>
    <col min="5362" max="5363" width="12.28515625" style="1" bestFit="1" customWidth="1"/>
    <col min="5364" max="5370" width="11.42578125" style="1" bestFit="1" customWidth="1"/>
    <col min="5371" max="5391" width="12.5703125" style="1" bestFit="1" customWidth="1"/>
    <col min="5392" max="5395" width="12.28515625" style="1" bestFit="1" customWidth="1"/>
    <col min="5396" max="5610" width="9.140625" style="1"/>
    <col min="5611" max="5611" width="7.85546875" style="1" bestFit="1" customWidth="1"/>
    <col min="5612" max="5612" width="7.85546875" style="1" customWidth="1"/>
    <col min="5613" max="5613" width="19.85546875" style="1" bestFit="1" customWidth="1"/>
    <col min="5614" max="5614" width="30.5703125" style="1" bestFit="1" customWidth="1"/>
    <col min="5615" max="5615" width="12.85546875" style="1" customWidth="1"/>
    <col min="5616" max="5616" width="22" style="1" customWidth="1"/>
    <col min="5617" max="5617" width="57.85546875" style="1" customWidth="1"/>
    <col min="5618" max="5619" width="12.28515625" style="1" bestFit="1" customWidth="1"/>
    <col min="5620" max="5626" width="11.42578125" style="1" bestFit="1" customWidth="1"/>
    <col min="5627" max="5647" width="12.5703125" style="1" bestFit="1" customWidth="1"/>
    <col min="5648" max="5651" width="12.28515625" style="1" bestFit="1" customWidth="1"/>
    <col min="5652" max="5866" width="9.140625" style="1"/>
    <col min="5867" max="5867" width="7.85546875" style="1" bestFit="1" customWidth="1"/>
    <col min="5868" max="5868" width="7.85546875" style="1" customWidth="1"/>
    <col min="5869" max="5869" width="19.85546875" style="1" bestFit="1" customWidth="1"/>
    <col min="5870" max="5870" width="30.5703125" style="1" bestFit="1" customWidth="1"/>
    <col min="5871" max="5871" width="12.85546875" style="1" customWidth="1"/>
    <col min="5872" max="5872" width="22" style="1" customWidth="1"/>
    <col min="5873" max="5873" width="57.85546875" style="1" customWidth="1"/>
    <col min="5874" max="5875" width="12.28515625" style="1" bestFit="1" customWidth="1"/>
    <col min="5876" max="5882" width="11.42578125" style="1" bestFit="1" customWidth="1"/>
    <col min="5883" max="5903" width="12.5703125" style="1" bestFit="1" customWidth="1"/>
    <col min="5904" max="5907" width="12.28515625" style="1" bestFit="1" customWidth="1"/>
    <col min="5908" max="6122" width="9.140625" style="1"/>
    <col min="6123" max="6123" width="7.85546875" style="1" bestFit="1" customWidth="1"/>
    <col min="6124" max="6124" width="7.85546875" style="1" customWidth="1"/>
    <col min="6125" max="6125" width="19.85546875" style="1" bestFit="1" customWidth="1"/>
    <col min="6126" max="6126" width="30.5703125" style="1" bestFit="1" customWidth="1"/>
    <col min="6127" max="6127" width="12.85546875" style="1" customWidth="1"/>
    <col min="6128" max="6128" width="22" style="1" customWidth="1"/>
    <col min="6129" max="6129" width="57.85546875" style="1" customWidth="1"/>
    <col min="6130" max="6131" width="12.28515625" style="1" bestFit="1" customWidth="1"/>
    <col min="6132" max="6138" width="11.42578125" style="1" bestFit="1" customWidth="1"/>
    <col min="6139" max="6159" width="12.5703125" style="1" bestFit="1" customWidth="1"/>
    <col min="6160" max="6163" width="12.28515625" style="1" bestFit="1" customWidth="1"/>
    <col min="6164" max="6378" width="9.140625" style="1"/>
    <col min="6379" max="6379" width="7.85546875" style="1" bestFit="1" customWidth="1"/>
    <col min="6380" max="6380" width="7.85546875" style="1" customWidth="1"/>
    <col min="6381" max="6381" width="19.85546875" style="1" bestFit="1" customWidth="1"/>
    <col min="6382" max="6382" width="30.5703125" style="1" bestFit="1" customWidth="1"/>
    <col min="6383" max="6383" width="12.85546875" style="1" customWidth="1"/>
    <col min="6384" max="6384" width="22" style="1" customWidth="1"/>
    <col min="6385" max="6385" width="57.85546875" style="1" customWidth="1"/>
    <col min="6386" max="6387" width="12.28515625" style="1" bestFit="1" customWidth="1"/>
    <col min="6388" max="6394" width="11.42578125" style="1" bestFit="1" customWidth="1"/>
    <col min="6395" max="6415" width="12.5703125" style="1" bestFit="1" customWidth="1"/>
    <col min="6416" max="6419" width="12.28515625" style="1" bestFit="1" customWidth="1"/>
    <col min="6420" max="6634" width="9.140625" style="1"/>
    <col min="6635" max="6635" width="7.85546875" style="1" bestFit="1" customWidth="1"/>
    <col min="6636" max="6636" width="7.85546875" style="1" customWidth="1"/>
    <col min="6637" max="6637" width="19.85546875" style="1" bestFit="1" customWidth="1"/>
    <col min="6638" max="6638" width="30.5703125" style="1" bestFit="1" customWidth="1"/>
    <col min="6639" max="6639" width="12.85546875" style="1" customWidth="1"/>
    <col min="6640" max="6640" width="22" style="1" customWidth="1"/>
    <col min="6641" max="6641" width="57.85546875" style="1" customWidth="1"/>
    <col min="6642" max="6643" width="12.28515625" style="1" bestFit="1" customWidth="1"/>
    <col min="6644" max="6650" width="11.42578125" style="1" bestFit="1" customWidth="1"/>
    <col min="6651" max="6671" width="12.5703125" style="1" bestFit="1" customWidth="1"/>
    <col min="6672" max="6675" width="12.28515625" style="1" bestFit="1" customWidth="1"/>
    <col min="6676" max="6890" width="9.140625" style="1"/>
    <col min="6891" max="6891" width="7.85546875" style="1" bestFit="1" customWidth="1"/>
    <col min="6892" max="6892" width="7.85546875" style="1" customWidth="1"/>
    <col min="6893" max="6893" width="19.85546875" style="1" bestFit="1" customWidth="1"/>
    <col min="6894" max="6894" width="30.5703125" style="1" bestFit="1" customWidth="1"/>
    <col min="6895" max="6895" width="12.85546875" style="1" customWidth="1"/>
    <col min="6896" max="6896" width="22" style="1" customWidth="1"/>
    <col min="6897" max="6897" width="57.85546875" style="1" customWidth="1"/>
    <col min="6898" max="6899" width="12.28515625" style="1" bestFit="1" customWidth="1"/>
    <col min="6900" max="6906" width="11.42578125" style="1" bestFit="1" customWidth="1"/>
    <col min="6907" max="6927" width="12.5703125" style="1" bestFit="1" customWidth="1"/>
    <col min="6928" max="6931" width="12.28515625" style="1" bestFit="1" customWidth="1"/>
    <col min="6932" max="7146" width="9.140625" style="1"/>
    <col min="7147" max="7147" width="7.85546875" style="1" bestFit="1" customWidth="1"/>
    <col min="7148" max="7148" width="7.85546875" style="1" customWidth="1"/>
    <col min="7149" max="7149" width="19.85546875" style="1" bestFit="1" customWidth="1"/>
    <col min="7150" max="7150" width="30.5703125" style="1" bestFit="1" customWidth="1"/>
    <col min="7151" max="7151" width="12.85546875" style="1" customWidth="1"/>
    <col min="7152" max="7152" width="22" style="1" customWidth="1"/>
    <col min="7153" max="7153" width="57.85546875" style="1" customWidth="1"/>
    <col min="7154" max="7155" width="12.28515625" style="1" bestFit="1" customWidth="1"/>
    <col min="7156" max="7162" width="11.42578125" style="1" bestFit="1" customWidth="1"/>
    <col min="7163" max="7183" width="12.5703125" style="1" bestFit="1" customWidth="1"/>
    <col min="7184" max="7187" width="12.28515625" style="1" bestFit="1" customWidth="1"/>
    <col min="7188" max="7402" width="9.140625" style="1"/>
    <col min="7403" max="7403" width="7.85546875" style="1" bestFit="1" customWidth="1"/>
    <col min="7404" max="7404" width="7.85546875" style="1" customWidth="1"/>
    <col min="7405" max="7405" width="19.85546875" style="1" bestFit="1" customWidth="1"/>
    <col min="7406" max="7406" width="30.5703125" style="1" bestFit="1" customWidth="1"/>
    <col min="7407" max="7407" width="12.85546875" style="1" customWidth="1"/>
    <col min="7408" max="7408" width="22" style="1" customWidth="1"/>
    <col min="7409" max="7409" width="57.85546875" style="1" customWidth="1"/>
    <col min="7410" max="7411" width="12.28515625" style="1" bestFit="1" customWidth="1"/>
    <col min="7412" max="7418" width="11.42578125" style="1" bestFit="1" customWidth="1"/>
    <col min="7419" max="7439" width="12.5703125" style="1" bestFit="1" customWidth="1"/>
    <col min="7440" max="7443" width="12.28515625" style="1" bestFit="1" customWidth="1"/>
    <col min="7444" max="7658" width="9.140625" style="1"/>
    <col min="7659" max="7659" width="7.85546875" style="1" bestFit="1" customWidth="1"/>
    <col min="7660" max="7660" width="7.85546875" style="1" customWidth="1"/>
    <col min="7661" max="7661" width="19.85546875" style="1" bestFit="1" customWidth="1"/>
    <col min="7662" max="7662" width="30.5703125" style="1" bestFit="1" customWidth="1"/>
    <col min="7663" max="7663" width="12.85546875" style="1" customWidth="1"/>
    <col min="7664" max="7664" width="22" style="1" customWidth="1"/>
    <col min="7665" max="7665" width="57.85546875" style="1" customWidth="1"/>
    <col min="7666" max="7667" width="12.28515625" style="1" bestFit="1" customWidth="1"/>
    <col min="7668" max="7674" width="11.42578125" style="1" bestFit="1" customWidth="1"/>
    <col min="7675" max="7695" width="12.5703125" style="1" bestFit="1" customWidth="1"/>
    <col min="7696" max="7699" width="12.28515625" style="1" bestFit="1" customWidth="1"/>
    <col min="7700" max="7914" width="9.140625" style="1"/>
    <col min="7915" max="7915" width="7.85546875" style="1" bestFit="1" customWidth="1"/>
    <col min="7916" max="7916" width="7.85546875" style="1" customWidth="1"/>
    <col min="7917" max="7917" width="19.85546875" style="1" bestFit="1" customWidth="1"/>
    <col min="7918" max="7918" width="30.5703125" style="1" bestFit="1" customWidth="1"/>
    <col min="7919" max="7919" width="12.85546875" style="1" customWidth="1"/>
    <col min="7920" max="7920" width="22" style="1" customWidth="1"/>
    <col min="7921" max="7921" width="57.85546875" style="1" customWidth="1"/>
    <col min="7922" max="7923" width="12.28515625" style="1" bestFit="1" customWidth="1"/>
    <col min="7924" max="7930" width="11.42578125" style="1" bestFit="1" customWidth="1"/>
    <col min="7931" max="7951" width="12.5703125" style="1" bestFit="1" customWidth="1"/>
    <col min="7952" max="7955" width="12.28515625" style="1" bestFit="1" customWidth="1"/>
    <col min="7956" max="8170" width="9.140625" style="1"/>
    <col min="8171" max="8171" width="7.85546875" style="1" bestFit="1" customWidth="1"/>
    <col min="8172" max="8172" width="7.85546875" style="1" customWidth="1"/>
    <col min="8173" max="8173" width="19.85546875" style="1" bestFit="1" customWidth="1"/>
    <col min="8174" max="8174" width="30.5703125" style="1" bestFit="1" customWidth="1"/>
    <col min="8175" max="8175" width="12.85546875" style="1" customWidth="1"/>
    <col min="8176" max="8176" width="22" style="1" customWidth="1"/>
    <col min="8177" max="8177" width="57.85546875" style="1" customWidth="1"/>
    <col min="8178" max="8179" width="12.28515625" style="1" bestFit="1" customWidth="1"/>
    <col min="8180" max="8186" width="11.42578125" style="1" bestFit="1" customWidth="1"/>
    <col min="8187" max="8207" width="12.5703125" style="1" bestFit="1" customWidth="1"/>
    <col min="8208" max="8211" width="12.28515625" style="1" bestFit="1" customWidth="1"/>
    <col min="8212" max="8426" width="9.140625" style="1"/>
    <col min="8427" max="8427" width="7.85546875" style="1" bestFit="1" customWidth="1"/>
    <col min="8428" max="8428" width="7.85546875" style="1" customWidth="1"/>
    <col min="8429" max="8429" width="19.85546875" style="1" bestFit="1" customWidth="1"/>
    <col min="8430" max="8430" width="30.5703125" style="1" bestFit="1" customWidth="1"/>
    <col min="8431" max="8431" width="12.85546875" style="1" customWidth="1"/>
    <col min="8432" max="8432" width="22" style="1" customWidth="1"/>
    <col min="8433" max="8433" width="57.85546875" style="1" customWidth="1"/>
    <col min="8434" max="8435" width="12.28515625" style="1" bestFit="1" customWidth="1"/>
    <col min="8436" max="8442" width="11.42578125" style="1" bestFit="1" customWidth="1"/>
    <col min="8443" max="8463" width="12.5703125" style="1" bestFit="1" customWidth="1"/>
    <col min="8464" max="8467" width="12.28515625" style="1" bestFit="1" customWidth="1"/>
    <col min="8468" max="8682" width="9.140625" style="1"/>
    <col min="8683" max="8683" width="7.85546875" style="1" bestFit="1" customWidth="1"/>
    <col min="8684" max="8684" width="7.85546875" style="1" customWidth="1"/>
    <col min="8685" max="8685" width="19.85546875" style="1" bestFit="1" customWidth="1"/>
    <col min="8686" max="8686" width="30.5703125" style="1" bestFit="1" customWidth="1"/>
    <col min="8687" max="8687" width="12.85546875" style="1" customWidth="1"/>
    <col min="8688" max="8688" width="22" style="1" customWidth="1"/>
    <col min="8689" max="8689" width="57.85546875" style="1" customWidth="1"/>
    <col min="8690" max="8691" width="12.28515625" style="1" bestFit="1" customWidth="1"/>
    <col min="8692" max="8698" width="11.42578125" style="1" bestFit="1" customWidth="1"/>
    <col min="8699" max="8719" width="12.5703125" style="1" bestFit="1" customWidth="1"/>
    <col min="8720" max="8723" width="12.28515625" style="1" bestFit="1" customWidth="1"/>
    <col min="8724" max="8938" width="9.140625" style="1"/>
    <col min="8939" max="8939" width="7.85546875" style="1" bestFit="1" customWidth="1"/>
    <col min="8940" max="8940" width="7.85546875" style="1" customWidth="1"/>
    <col min="8941" max="8941" width="19.85546875" style="1" bestFit="1" customWidth="1"/>
    <col min="8942" max="8942" width="30.5703125" style="1" bestFit="1" customWidth="1"/>
    <col min="8943" max="8943" width="12.85546875" style="1" customWidth="1"/>
    <col min="8944" max="8944" width="22" style="1" customWidth="1"/>
    <col min="8945" max="8945" width="57.85546875" style="1" customWidth="1"/>
    <col min="8946" max="8947" width="12.28515625" style="1" bestFit="1" customWidth="1"/>
    <col min="8948" max="8954" width="11.42578125" style="1" bestFit="1" customWidth="1"/>
    <col min="8955" max="8975" width="12.5703125" style="1" bestFit="1" customWidth="1"/>
    <col min="8976" max="8979" width="12.28515625" style="1" bestFit="1" customWidth="1"/>
    <col min="8980" max="9194" width="9.140625" style="1"/>
    <col min="9195" max="9195" width="7.85546875" style="1" bestFit="1" customWidth="1"/>
    <col min="9196" max="9196" width="7.85546875" style="1" customWidth="1"/>
    <col min="9197" max="9197" width="19.85546875" style="1" bestFit="1" customWidth="1"/>
    <col min="9198" max="9198" width="30.5703125" style="1" bestFit="1" customWidth="1"/>
    <col min="9199" max="9199" width="12.85546875" style="1" customWidth="1"/>
    <col min="9200" max="9200" width="22" style="1" customWidth="1"/>
    <col min="9201" max="9201" width="57.85546875" style="1" customWidth="1"/>
    <col min="9202" max="9203" width="12.28515625" style="1" bestFit="1" customWidth="1"/>
    <col min="9204" max="9210" width="11.42578125" style="1" bestFit="1" customWidth="1"/>
    <col min="9211" max="9231" width="12.5703125" style="1" bestFit="1" customWidth="1"/>
    <col min="9232" max="9235" width="12.28515625" style="1" bestFit="1" customWidth="1"/>
    <col min="9236" max="9450" width="9.140625" style="1"/>
    <col min="9451" max="9451" width="7.85546875" style="1" bestFit="1" customWidth="1"/>
    <col min="9452" max="9452" width="7.85546875" style="1" customWidth="1"/>
    <col min="9453" max="9453" width="19.85546875" style="1" bestFit="1" customWidth="1"/>
    <col min="9454" max="9454" width="30.5703125" style="1" bestFit="1" customWidth="1"/>
    <col min="9455" max="9455" width="12.85546875" style="1" customWidth="1"/>
    <col min="9456" max="9456" width="22" style="1" customWidth="1"/>
    <col min="9457" max="9457" width="57.85546875" style="1" customWidth="1"/>
    <col min="9458" max="9459" width="12.28515625" style="1" bestFit="1" customWidth="1"/>
    <col min="9460" max="9466" width="11.42578125" style="1" bestFit="1" customWidth="1"/>
    <col min="9467" max="9487" width="12.5703125" style="1" bestFit="1" customWidth="1"/>
    <col min="9488" max="9491" width="12.28515625" style="1" bestFit="1" customWidth="1"/>
    <col min="9492" max="9706" width="9.140625" style="1"/>
    <col min="9707" max="9707" width="7.85546875" style="1" bestFit="1" customWidth="1"/>
    <col min="9708" max="9708" width="7.85546875" style="1" customWidth="1"/>
    <col min="9709" max="9709" width="19.85546875" style="1" bestFit="1" customWidth="1"/>
    <col min="9710" max="9710" width="30.5703125" style="1" bestFit="1" customWidth="1"/>
    <col min="9711" max="9711" width="12.85546875" style="1" customWidth="1"/>
    <col min="9712" max="9712" width="22" style="1" customWidth="1"/>
    <col min="9713" max="9713" width="57.85546875" style="1" customWidth="1"/>
    <col min="9714" max="9715" width="12.28515625" style="1" bestFit="1" customWidth="1"/>
    <col min="9716" max="9722" width="11.42578125" style="1" bestFit="1" customWidth="1"/>
    <col min="9723" max="9743" width="12.5703125" style="1" bestFit="1" customWidth="1"/>
    <col min="9744" max="9747" width="12.28515625" style="1" bestFit="1" customWidth="1"/>
    <col min="9748" max="9962" width="9.140625" style="1"/>
    <col min="9963" max="9963" width="7.85546875" style="1" bestFit="1" customWidth="1"/>
    <col min="9964" max="9964" width="7.85546875" style="1" customWidth="1"/>
    <col min="9965" max="9965" width="19.85546875" style="1" bestFit="1" customWidth="1"/>
    <col min="9966" max="9966" width="30.5703125" style="1" bestFit="1" customWidth="1"/>
    <col min="9967" max="9967" width="12.85546875" style="1" customWidth="1"/>
    <col min="9968" max="9968" width="22" style="1" customWidth="1"/>
    <col min="9969" max="9969" width="57.85546875" style="1" customWidth="1"/>
    <col min="9970" max="9971" width="12.28515625" style="1" bestFit="1" customWidth="1"/>
    <col min="9972" max="9978" width="11.42578125" style="1" bestFit="1" customWidth="1"/>
    <col min="9979" max="9999" width="12.5703125" style="1" bestFit="1" customWidth="1"/>
    <col min="10000" max="10003" width="12.28515625" style="1" bestFit="1" customWidth="1"/>
    <col min="10004" max="10218" width="9.140625" style="1"/>
    <col min="10219" max="10219" width="7.85546875" style="1" bestFit="1" customWidth="1"/>
    <col min="10220" max="10220" width="7.85546875" style="1" customWidth="1"/>
    <col min="10221" max="10221" width="19.85546875" style="1" bestFit="1" customWidth="1"/>
    <col min="10222" max="10222" width="30.5703125" style="1" bestFit="1" customWidth="1"/>
    <col min="10223" max="10223" width="12.85546875" style="1" customWidth="1"/>
    <col min="10224" max="10224" width="22" style="1" customWidth="1"/>
    <col min="10225" max="10225" width="57.85546875" style="1" customWidth="1"/>
    <col min="10226" max="10227" width="12.28515625" style="1" bestFit="1" customWidth="1"/>
    <col min="10228" max="10234" width="11.42578125" style="1" bestFit="1" customWidth="1"/>
    <col min="10235" max="10255" width="12.5703125" style="1" bestFit="1" customWidth="1"/>
    <col min="10256" max="10259" width="12.28515625" style="1" bestFit="1" customWidth="1"/>
    <col min="10260" max="10474" width="9.140625" style="1"/>
    <col min="10475" max="10475" width="7.85546875" style="1" bestFit="1" customWidth="1"/>
    <col min="10476" max="10476" width="7.85546875" style="1" customWidth="1"/>
    <col min="10477" max="10477" width="19.85546875" style="1" bestFit="1" customWidth="1"/>
    <col min="10478" max="10478" width="30.5703125" style="1" bestFit="1" customWidth="1"/>
    <col min="10479" max="10479" width="12.85546875" style="1" customWidth="1"/>
    <col min="10480" max="10480" width="22" style="1" customWidth="1"/>
    <col min="10481" max="10481" width="57.85546875" style="1" customWidth="1"/>
    <col min="10482" max="10483" width="12.28515625" style="1" bestFit="1" customWidth="1"/>
    <col min="10484" max="10490" width="11.42578125" style="1" bestFit="1" customWidth="1"/>
    <col min="10491" max="10511" width="12.5703125" style="1" bestFit="1" customWidth="1"/>
    <col min="10512" max="10515" width="12.28515625" style="1" bestFit="1" customWidth="1"/>
    <col min="10516" max="10730" width="9.140625" style="1"/>
    <col min="10731" max="10731" width="7.85546875" style="1" bestFit="1" customWidth="1"/>
    <col min="10732" max="10732" width="7.85546875" style="1" customWidth="1"/>
    <col min="10733" max="10733" width="19.85546875" style="1" bestFit="1" customWidth="1"/>
    <col min="10734" max="10734" width="30.5703125" style="1" bestFit="1" customWidth="1"/>
    <col min="10735" max="10735" width="12.85546875" style="1" customWidth="1"/>
    <col min="10736" max="10736" width="22" style="1" customWidth="1"/>
    <col min="10737" max="10737" width="57.85546875" style="1" customWidth="1"/>
    <col min="10738" max="10739" width="12.28515625" style="1" bestFit="1" customWidth="1"/>
    <col min="10740" max="10746" width="11.42578125" style="1" bestFit="1" customWidth="1"/>
    <col min="10747" max="10767" width="12.5703125" style="1" bestFit="1" customWidth="1"/>
    <col min="10768" max="10771" width="12.28515625" style="1" bestFit="1" customWidth="1"/>
    <col min="10772" max="10986" width="9.140625" style="1"/>
    <col min="10987" max="10987" width="7.85546875" style="1" bestFit="1" customWidth="1"/>
    <col min="10988" max="10988" width="7.85546875" style="1" customWidth="1"/>
    <col min="10989" max="10989" width="19.85546875" style="1" bestFit="1" customWidth="1"/>
    <col min="10990" max="10990" width="30.5703125" style="1" bestFit="1" customWidth="1"/>
    <col min="10991" max="10991" width="12.85546875" style="1" customWidth="1"/>
    <col min="10992" max="10992" width="22" style="1" customWidth="1"/>
    <col min="10993" max="10993" width="57.85546875" style="1" customWidth="1"/>
    <col min="10994" max="10995" width="12.28515625" style="1" bestFit="1" customWidth="1"/>
    <col min="10996" max="11002" width="11.42578125" style="1" bestFit="1" customWidth="1"/>
    <col min="11003" max="11023" width="12.5703125" style="1" bestFit="1" customWidth="1"/>
    <col min="11024" max="11027" width="12.28515625" style="1" bestFit="1" customWidth="1"/>
    <col min="11028" max="11242" width="9.140625" style="1"/>
    <col min="11243" max="11243" width="7.85546875" style="1" bestFit="1" customWidth="1"/>
    <col min="11244" max="11244" width="7.85546875" style="1" customWidth="1"/>
    <col min="11245" max="11245" width="19.85546875" style="1" bestFit="1" customWidth="1"/>
    <col min="11246" max="11246" width="30.5703125" style="1" bestFit="1" customWidth="1"/>
    <col min="11247" max="11247" width="12.85546875" style="1" customWidth="1"/>
    <col min="11248" max="11248" width="22" style="1" customWidth="1"/>
    <col min="11249" max="11249" width="57.85546875" style="1" customWidth="1"/>
    <col min="11250" max="11251" width="12.28515625" style="1" bestFit="1" customWidth="1"/>
    <col min="11252" max="11258" width="11.42578125" style="1" bestFit="1" customWidth="1"/>
    <col min="11259" max="11279" width="12.5703125" style="1" bestFit="1" customWidth="1"/>
    <col min="11280" max="11283" width="12.28515625" style="1" bestFit="1" customWidth="1"/>
    <col min="11284" max="11498" width="9.140625" style="1"/>
    <col min="11499" max="11499" width="7.85546875" style="1" bestFit="1" customWidth="1"/>
    <col min="11500" max="11500" width="7.85546875" style="1" customWidth="1"/>
    <col min="11501" max="11501" width="19.85546875" style="1" bestFit="1" customWidth="1"/>
    <col min="11502" max="11502" width="30.5703125" style="1" bestFit="1" customWidth="1"/>
    <col min="11503" max="11503" width="12.85546875" style="1" customWidth="1"/>
    <col min="11504" max="11504" width="22" style="1" customWidth="1"/>
    <col min="11505" max="11505" width="57.85546875" style="1" customWidth="1"/>
    <col min="11506" max="11507" width="12.28515625" style="1" bestFit="1" customWidth="1"/>
    <col min="11508" max="11514" width="11.42578125" style="1" bestFit="1" customWidth="1"/>
    <col min="11515" max="11535" width="12.5703125" style="1" bestFit="1" customWidth="1"/>
    <col min="11536" max="11539" width="12.28515625" style="1" bestFit="1" customWidth="1"/>
    <col min="11540" max="11754" width="9.140625" style="1"/>
    <col min="11755" max="11755" width="7.85546875" style="1" bestFit="1" customWidth="1"/>
    <col min="11756" max="11756" width="7.85546875" style="1" customWidth="1"/>
    <col min="11757" max="11757" width="19.85546875" style="1" bestFit="1" customWidth="1"/>
    <col min="11758" max="11758" width="30.5703125" style="1" bestFit="1" customWidth="1"/>
    <col min="11759" max="11759" width="12.85546875" style="1" customWidth="1"/>
    <col min="11760" max="11760" width="22" style="1" customWidth="1"/>
    <col min="11761" max="11761" width="57.85546875" style="1" customWidth="1"/>
    <col min="11762" max="11763" width="12.28515625" style="1" bestFit="1" customWidth="1"/>
    <col min="11764" max="11770" width="11.42578125" style="1" bestFit="1" customWidth="1"/>
    <col min="11771" max="11791" width="12.5703125" style="1" bestFit="1" customWidth="1"/>
    <col min="11792" max="11795" width="12.28515625" style="1" bestFit="1" customWidth="1"/>
    <col min="11796" max="12010" width="9.140625" style="1"/>
    <col min="12011" max="12011" width="7.85546875" style="1" bestFit="1" customWidth="1"/>
    <col min="12012" max="12012" width="7.85546875" style="1" customWidth="1"/>
    <col min="12013" max="12013" width="19.85546875" style="1" bestFit="1" customWidth="1"/>
    <col min="12014" max="12014" width="30.5703125" style="1" bestFit="1" customWidth="1"/>
    <col min="12015" max="12015" width="12.85546875" style="1" customWidth="1"/>
    <col min="12016" max="12016" width="22" style="1" customWidth="1"/>
    <col min="12017" max="12017" width="57.85546875" style="1" customWidth="1"/>
    <col min="12018" max="12019" width="12.28515625" style="1" bestFit="1" customWidth="1"/>
    <col min="12020" max="12026" width="11.42578125" style="1" bestFit="1" customWidth="1"/>
    <col min="12027" max="12047" width="12.5703125" style="1" bestFit="1" customWidth="1"/>
    <col min="12048" max="12051" width="12.28515625" style="1" bestFit="1" customWidth="1"/>
    <col min="12052" max="12266" width="9.140625" style="1"/>
    <col min="12267" max="12267" width="7.85546875" style="1" bestFit="1" customWidth="1"/>
    <col min="12268" max="12268" width="7.85546875" style="1" customWidth="1"/>
    <col min="12269" max="12269" width="19.85546875" style="1" bestFit="1" customWidth="1"/>
    <col min="12270" max="12270" width="30.5703125" style="1" bestFit="1" customWidth="1"/>
    <col min="12271" max="12271" width="12.85546875" style="1" customWidth="1"/>
    <col min="12272" max="12272" width="22" style="1" customWidth="1"/>
    <col min="12273" max="12273" width="57.85546875" style="1" customWidth="1"/>
    <col min="12274" max="12275" width="12.28515625" style="1" bestFit="1" customWidth="1"/>
    <col min="12276" max="12282" width="11.42578125" style="1" bestFit="1" customWidth="1"/>
    <col min="12283" max="12303" width="12.5703125" style="1" bestFit="1" customWidth="1"/>
    <col min="12304" max="12307" width="12.28515625" style="1" bestFit="1" customWidth="1"/>
    <col min="12308" max="12522" width="9.140625" style="1"/>
    <col min="12523" max="12523" width="7.85546875" style="1" bestFit="1" customWidth="1"/>
    <col min="12524" max="12524" width="7.85546875" style="1" customWidth="1"/>
    <col min="12525" max="12525" width="19.85546875" style="1" bestFit="1" customWidth="1"/>
    <col min="12526" max="12526" width="30.5703125" style="1" bestFit="1" customWidth="1"/>
    <col min="12527" max="12527" width="12.85546875" style="1" customWidth="1"/>
    <col min="12528" max="12528" width="22" style="1" customWidth="1"/>
    <col min="12529" max="12529" width="57.85546875" style="1" customWidth="1"/>
    <col min="12530" max="12531" width="12.28515625" style="1" bestFit="1" customWidth="1"/>
    <col min="12532" max="12538" width="11.42578125" style="1" bestFit="1" customWidth="1"/>
    <col min="12539" max="12559" width="12.5703125" style="1" bestFit="1" customWidth="1"/>
    <col min="12560" max="12563" width="12.28515625" style="1" bestFit="1" customWidth="1"/>
    <col min="12564" max="12778" width="9.140625" style="1"/>
    <col min="12779" max="12779" width="7.85546875" style="1" bestFit="1" customWidth="1"/>
    <col min="12780" max="12780" width="7.85546875" style="1" customWidth="1"/>
    <col min="12781" max="12781" width="19.85546875" style="1" bestFit="1" customWidth="1"/>
    <col min="12782" max="12782" width="30.5703125" style="1" bestFit="1" customWidth="1"/>
    <col min="12783" max="12783" width="12.85546875" style="1" customWidth="1"/>
    <col min="12784" max="12784" width="22" style="1" customWidth="1"/>
    <col min="12785" max="12785" width="57.85546875" style="1" customWidth="1"/>
    <col min="12786" max="12787" width="12.28515625" style="1" bestFit="1" customWidth="1"/>
    <col min="12788" max="12794" width="11.42578125" style="1" bestFit="1" customWidth="1"/>
    <col min="12795" max="12815" width="12.5703125" style="1" bestFit="1" customWidth="1"/>
    <col min="12816" max="12819" width="12.28515625" style="1" bestFit="1" customWidth="1"/>
    <col min="12820" max="13034" width="9.140625" style="1"/>
    <col min="13035" max="13035" width="7.85546875" style="1" bestFit="1" customWidth="1"/>
    <col min="13036" max="13036" width="7.85546875" style="1" customWidth="1"/>
    <col min="13037" max="13037" width="19.85546875" style="1" bestFit="1" customWidth="1"/>
    <col min="13038" max="13038" width="30.5703125" style="1" bestFit="1" customWidth="1"/>
    <col min="13039" max="13039" width="12.85546875" style="1" customWidth="1"/>
    <col min="13040" max="13040" width="22" style="1" customWidth="1"/>
    <col min="13041" max="13041" width="57.85546875" style="1" customWidth="1"/>
    <col min="13042" max="13043" width="12.28515625" style="1" bestFit="1" customWidth="1"/>
    <col min="13044" max="13050" width="11.42578125" style="1" bestFit="1" customWidth="1"/>
    <col min="13051" max="13071" width="12.5703125" style="1" bestFit="1" customWidth="1"/>
    <col min="13072" max="13075" width="12.28515625" style="1" bestFit="1" customWidth="1"/>
    <col min="13076" max="13290" width="9.140625" style="1"/>
    <col min="13291" max="13291" width="7.85546875" style="1" bestFit="1" customWidth="1"/>
    <col min="13292" max="13292" width="7.85546875" style="1" customWidth="1"/>
    <col min="13293" max="13293" width="19.85546875" style="1" bestFit="1" customWidth="1"/>
    <col min="13294" max="13294" width="30.5703125" style="1" bestFit="1" customWidth="1"/>
    <col min="13295" max="13295" width="12.85546875" style="1" customWidth="1"/>
    <col min="13296" max="13296" width="22" style="1" customWidth="1"/>
    <col min="13297" max="13297" width="57.85546875" style="1" customWidth="1"/>
    <col min="13298" max="13299" width="12.28515625" style="1" bestFit="1" customWidth="1"/>
    <col min="13300" max="13306" width="11.42578125" style="1" bestFit="1" customWidth="1"/>
    <col min="13307" max="13327" width="12.5703125" style="1" bestFit="1" customWidth="1"/>
    <col min="13328" max="13331" width="12.28515625" style="1" bestFit="1" customWidth="1"/>
    <col min="13332" max="13546" width="9.140625" style="1"/>
    <col min="13547" max="13547" width="7.85546875" style="1" bestFit="1" customWidth="1"/>
    <col min="13548" max="13548" width="7.85546875" style="1" customWidth="1"/>
    <col min="13549" max="13549" width="19.85546875" style="1" bestFit="1" customWidth="1"/>
    <col min="13550" max="13550" width="30.5703125" style="1" bestFit="1" customWidth="1"/>
    <col min="13551" max="13551" width="12.85546875" style="1" customWidth="1"/>
    <col min="13552" max="13552" width="22" style="1" customWidth="1"/>
    <col min="13553" max="13553" width="57.85546875" style="1" customWidth="1"/>
    <col min="13554" max="13555" width="12.28515625" style="1" bestFit="1" customWidth="1"/>
    <col min="13556" max="13562" width="11.42578125" style="1" bestFit="1" customWidth="1"/>
    <col min="13563" max="13583" width="12.5703125" style="1" bestFit="1" customWidth="1"/>
    <col min="13584" max="13587" width="12.28515625" style="1" bestFit="1" customWidth="1"/>
    <col min="13588" max="13802" width="9.140625" style="1"/>
    <col min="13803" max="13803" width="7.85546875" style="1" bestFit="1" customWidth="1"/>
    <col min="13804" max="13804" width="7.85546875" style="1" customWidth="1"/>
    <col min="13805" max="13805" width="19.85546875" style="1" bestFit="1" customWidth="1"/>
    <col min="13806" max="13806" width="30.5703125" style="1" bestFit="1" customWidth="1"/>
    <col min="13807" max="13807" width="12.85546875" style="1" customWidth="1"/>
    <col min="13808" max="13808" width="22" style="1" customWidth="1"/>
    <col min="13809" max="13809" width="57.85546875" style="1" customWidth="1"/>
    <col min="13810" max="13811" width="12.28515625" style="1" bestFit="1" customWidth="1"/>
    <col min="13812" max="13818" width="11.42578125" style="1" bestFit="1" customWidth="1"/>
    <col min="13819" max="13839" width="12.5703125" style="1" bestFit="1" customWidth="1"/>
    <col min="13840" max="13843" width="12.28515625" style="1" bestFit="1" customWidth="1"/>
    <col min="13844" max="14058" width="9.140625" style="1"/>
    <col min="14059" max="14059" width="7.85546875" style="1" bestFit="1" customWidth="1"/>
    <col min="14060" max="14060" width="7.85546875" style="1" customWidth="1"/>
    <col min="14061" max="14061" width="19.85546875" style="1" bestFit="1" customWidth="1"/>
    <col min="14062" max="14062" width="30.5703125" style="1" bestFit="1" customWidth="1"/>
    <col min="14063" max="14063" width="12.85546875" style="1" customWidth="1"/>
    <col min="14064" max="14064" width="22" style="1" customWidth="1"/>
    <col min="14065" max="14065" width="57.85546875" style="1" customWidth="1"/>
    <col min="14066" max="14067" width="12.28515625" style="1" bestFit="1" customWidth="1"/>
    <col min="14068" max="14074" width="11.42578125" style="1" bestFit="1" customWidth="1"/>
    <col min="14075" max="14095" width="12.5703125" style="1" bestFit="1" customWidth="1"/>
    <col min="14096" max="14099" width="12.28515625" style="1" bestFit="1" customWidth="1"/>
    <col min="14100" max="14314" width="9.140625" style="1"/>
    <col min="14315" max="14315" width="7.85546875" style="1" bestFit="1" customWidth="1"/>
    <col min="14316" max="14316" width="7.85546875" style="1" customWidth="1"/>
    <col min="14317" max="14317" width="19.85546875" style="1" bestFit="1" customWidth="1"/>
    <col min="14318" max="14318" width="30.5703125" style="1" bestFit="1" customWidth="1"/>
    <col min="14319" max="14319" width="12.85546875" style="1" customWidth="1"/>
    <col min="14320" max="14320" width="22" style="1" customWidth="1"/>
    <col min="14321" max="14321" width="57.85546875" style="1" customWidth="1"/>
    <col min="14322" max="14323" width="12.28515625" style="1" bestFit="1" customWidth="1"/>
    <col min="14324" max="14330" width="11.42578125" style="1" bestFit="1" customWidth="1"/>
    <col min="14331" max="14351" width="12.5703125" style="1" bestFit="1" customWidth="1"/>
    <col min="14352" max="14355" width="12.28515625" style="1" bestFit="1" customWidth="1"/>
    <col min="14356" max="14570" width="9.140625" style="1"/>
    <col min="14571" max="14571" width="7.85546875" style="1" bestFit="1" customWidth="1"/>
    <col min="14572" max="14572" width="7.85546875" style="1" customWidth="1"/>
    <col min="14573" max="14573" width="19.85546875" style="1" bestFit="1" customWidth="1"/>
    <col min="14574" max="14574" width="30.5703125" style="1" bestFit="1" customWidth="1"/>
    <col min="14575" max="14575" width="12.85546875" style="1" customWidth="1"/>
    <col min="14576" max="14576" width="22" style="1" customWidth="1"/>
    <col min="14577" max="14577" width="57.85546875" style="1" customWidth="1"/>
    <col min="14578" max="14579" width="12.28515625" style="1" bestFit="1" customWidth="1"/>
    <col min="14580" max="14586" width="11.42578125" style="1" bestFit="1" customWidth="1"/>
    <col min="14587" max="14607" width="12.5703125" style="1" bestFit="1" customWidth="1"/>
    <col min="14608" max="14611" width="12.28515625" style="1" bestFit="1" customWidth="1"/>
    <col min="14612" max="14826" width="9.140625" style="1"/>
    <col min="14827" max="14827" width="7.85546875" style="1" bestFit="1" customWidth="1"/>
    <col min="14828" max="14828" width="7.85546875" style="1" customWidth="1"/>
    <col min="14829" max="14829" width="19.85546875" style="1" bestFit="1" customWidth="1"/>
    <col min="14830" max="14830" width="30.5703125" style="1" bestFit="1" customWidth="1"/>
    <col min="14831" max="14831" width="12.85546875" style="1" customWidth="1"/>
    <col min="14832" max="14832" width="22" style="1" customWidth="1"/>
    <col min="14833" max="14833" width="57.85546875" style="1" customWidth="1"/>
    <col min="14834" max="14835" width="12.28515625" style="1" bestFit="1" customWidth="1"/>
    <col min="14836" max="14842" width="11.42578125" style="1" bestFit="1" customWidth="1"/>
    <col min="14843" max="14863" width="12.5703125" style="1" bestFit="1" customWidth="1"/>
    <col min="14864" max="14867" width="12.28515625" style="1" bestFit="1" customWidth="1"/>
    <col min="14868" max="15082" width="9.140625" style="1"/>
    <col min="15083" max="15083" width="7.85546875" style="1" bestFit="1" customWidth="1"/>
    <col min="15084" max="15084" width="7.85546875" style="1" customWidth="1"/>
    <col min="15085" max="15085" width="19.85546875" style="1" bestFit="1" customWidth="1"/>
    <col min="15086" max="15086" width="30.5703125" style="1" bestFit="1" customWidth="1"/>
    <col min="15087" max="15087" width="12.85546875" style="1" customWidth="1"/>
    <col min="15088" max="15088" width="22" style="1" customWidth="1"/>
    <col min="15089" max="15089" width="57.85546875" style="1" customWidth="1"/>
    <col min="15090" max="15091" width="12.28515625" style="1" bestFit="1" customWidth="1"/>
    <col min="15092" max="15098" width="11.42578125" style="1" bestFit="1" customWidth="1"/>
    <col min="15099" max="15119" width="12.5703125" style="1" bestFit="1" customWidth="1"/>
    <col min="15120" max="15123" width="12.28515625" style="1" bestFit="1" customWidth="1"/>
    <col min="15124" max="15338" width="9.140625" style="1"/>
    <col min="15339" max="15339" width="7.85546875" style="1" bestFit="1" customWidth="1"/>
    <col min="15340" max="15340" width="7.85546875" style="1" customWidth="1"/>
    <col min="15341" max="15341" width="19.85546875" style="1" bestFit="1" customWidth="1"/>
    <col min="15342" max="15342" width="30.5703125" style="1" bestFit="1" customWidth="1"/>
    <col min="15343" max="15343" width="12.85546875" style="1" customWidth="1"/>
    <col min="15344" max="15344" width="22" style="1" customWidth="1"/>
    <col min="15345" max="15345" width="57.85546875" style="1" customWidth="1"/>
    <col min="15346" max="15347" width="12.28515625" style="1" bestFit="1" customWidth="1"/>
    <col min="15348" max="15354" width="11.42578125" style="1" bestFit="1" customWidth="1"/>
    <col min="15355" max="15375" width="12.5703125" style="1" bestFit="1" customWidth="1"/>
    <col min="15376" max="15379" width="12.28515625" style="1" bestFit="1" customWidth="1"/>
    <col min="15380" max="15594" width="9.140625" style="1"/>
    <col min="15595" max="15595" width="7.85546875" style="1" bestFit="1" customWidth="1"/>
    <col min="15596" max="15596" width="7.85546875" style="1" customWidth="1"/>
    <col min="15597" max="15597" width="19.85546875" style="1" bestFit="1" customWidth="1"/>
    <col min="15598" max="15598" width="30.5703125" style="1" bestFit="1" customWidth="1"/>
    <col min="15599" max="15599" width="12.85546875" style="1" customWidth="1"/>
    <col min="15600" max="15600" width="22" style="1" customWidth="1"/>
    <col min="15601" max="15601" width="57.85546875" style="1" customWidth="1"/>
    <col min="15602" max="15603" width="12.28515625" style="1" bestFit="1" customWidth="1"/>
    <col min="15604" max="15610" width="11.42578125" style="1" bestFit="1" customWidth="1"/>
    <col min="15611" max="15631" width="12.5703125" style="1" bestFit="1" customWidth="1"/>
    <col min="15632" max="15635" width="12.28515625" style="1" bestFit="1" customWidth="1"/>
    <col min="15636" max="15850" width="9.140625" style="1"/>
    <col min="15851" max="15851" width="7.85546875" style="1" bestFit="1" customWidth="1"/>
    <col min="15852" max="15852" width="7.85546875" style="1" customWidth="1"/>
    <col min="15853" max="15853" width="19.85546875" style="1" bestFit="1" customWidth="1"/>
    <col min="15854" max="15854" width="30.5703125" style="1" bestFit="1" customWidth="1"/>
    <col min="15855" max="15855" width="12.85546875" style="1" customWidth="1"/>
    <col min="15856" max="15856" width="22" style="1" customWidth="1"/>
    <col min="15857" max="15857" width="57.85546875" style="1" customWidth="1"/>
    <col min="15858" max="15859" width="12.28515625" style="1" bestFit="1" customWidth="1"/>
    <col min="15860" max="15866" width="11.42578125" style="1" bestFit="1" customWidth="1"/>
    <col min="15867" max="15887" width="12.5703125" style="1" bestFit="1" customWidth="1"/>
    <col min="15888" max="15891" width="12.28515625" style="1" bestFit="1" customWidth="1"/>
    <col min="15892" max="16106" width="9.140625" style="1"/>
    <col min="16107" max="16107" width="7.85546875" style="1" bestFit="1" customWidth="1"/>
    <col min="16108" max="16108" width="7.85546875" style="1" customWidth="1"/>
    <col min="16109" max="16109" width="19.85546875" style="1" bestFit="1" customWidth="1"/>
    <col min="16110" max="16110" width="30.5703125" style="1" bestFit="1" customWidth="1"/>
    <col min="16111" max="16111" width="12.85546875" style="1" customWidth="1"/>
    <col min="16112" max="16112" width="22" style="1" customWidth="1"/>
    <col min="16113" max="16113" width="57.85546875" style="1" customWidth="1"/>
    <col min="16114" max="16115" width="12.28515625" style="1" bestFit="1" customWidth="1"/>
    <col min="16116" max="16122" width="11.42578125" style="1" bestFit="1" customWidth="1"/>
    <col min="16123" max="16143" width="12.5703125" style="1" bestFit="1" customWidth="1"/>
    <col min="16144" max="16147" width="12.28515625" style="1" bestFit="1" customWidth="1"/>
    <col min="16148" max="16384" width="9.140625" style="1"/>
  </cols>
  <sheetData>
    <row r="1" spans="1:20" x14ac:dyDescent="0.2">
      <c r="E1" s="2" t="s">
        <v>378</v>
      </c>
      <c r="H1" s="3">
        <f t="shared" ref="H1:P1" si="0">H2</f>
        <v>43346</v>
      </c>
      <c r="I1" s="3">
        <f t="shared" si="0"/>
        <v>43350</v>
      </c>
      <c r="J1" s="3">
        <f t="shared" si="0"/>
        <v>43354</v>
      </c>
      <c r="K1" s="3">
        <f t="shared" si="0"/>
        <v>43360</v>
      </c>
      <c r="L1" s="3">
        <f t="shared" si="0"/>
        <v>43361</v>
      </c>
      <c r="M1" s="3">
        <f t="shared" si="0"/>
        <v>43362</v>
      </c>
      <c r="N1" s="3">
        <f t="shared" si="0"/>
        <v>43367</v>
      </c>
      <c r="O1" s="3">
        <f t="shared" si="0"/>
        <v>43368</v>
      </c>
      <c r="P1" s="3">
        <f t="shared" si="0"/>
        <v>43374</v>
      </c>
      <c r="Q1" s="3"/>
      <c r="R1" s="3"/>
      <c r="S1" s="3"/>
    </row>
    <row r="2" spans="1:20" x14ac:dyDescent="0.2">
      <c r="A2" s="4" t="s">
        <v>0</v>
      </c>
      <c r="B2" s="4" t="s">
        <v>1</v>
      </c>
      <c r="C2" s="4" t="s">
        <v>2</v>
      </c>
      <c r="D2" s="4" t="s">
        <v>3</v>
      </c>
      <c r="E2" s="5" t="s">
        <v>4</v>
      </c>
      <c r="F2" s="6" t="s">
        <v>5</v>
      </c>
      <c r="G2" s="4" t="s">
        <v>6</v>
      </c>
      <c r="H2" s="7">
        <f>'[9]FUND CLOSURE'!F2</f>
        <v>43346</v>
      </c>
      <c r="I2" s="7">
        <f>'[9]FUND CLOSURE'!J2</f>
        <v>43350</v>
      </c>
      <c r="J2" s="7">
        <f>'[9]FUND CLOSURE'!N2</f>
        <v>43354</v>
      </c>
      <c r="K2" s="7">
        <f>'[9]FUND CLOSURE'!T2</f>
        <v>43360</v>
      </c>
      <c r="L2" s="7">
        <f>'[9]FUND CLOSURE'!U2</f>
        <v>43361</v>
      </c>
      <c r="M2" s="7">
        <f>'[9]FUND CLOSURE'!V2</f>
        <v>43362</v>
      </c>
      <c r="N2" s="7">
        <f>'[9]FUND CLOSURE'!AA2</f>
        <v>43367</v>
      </c>
      <c r="O2" s="7">
        <f>'[9]FUND CLOSURE'!AB2</f>
        <v>43368</v>
      </c>
      <c r="P2" s="7">
        <f>'[9]FUND CLOSURE'!AH2</f>
        <v>43374</v>
      </c>
      <c r="Q2" s="7">
        <f>'[9]FUND CLOSURE'!AI2</f>
        <v>0</v>
      </c>
      <c r="R2" s="7">
        <f>'[9]FUND CLOSURE'!AJ2</f>
        <v>0</v>
      </c>
      <c r="S2" s="7">
        <f>'[9]FUND CLOSURE'!AK2</f>
        <v>0</v>
      </c>
      <c r="T2" s="7"/>
    </row>
    <row r="3" spans="1:20" ht="15" x14ac:dyDescent="0.25">
      <c r="A3" s="36" t="s">
        <v>7</v>
      </c>
      <c r="B3" s="8"/>
      <c r="C3" s="37" t="s">
        <v>8</v>
      </c>
      <c r="D3" s="2" t="s">
        <v>9</v>
      </c>
      <c r="E3" s="2" t="s">
        <v>10</v>
      </c>
      <c r="F3" s="37" t="s">
        <v>11</v>
      </c>
      <c r="G3" s="37" t="s">
        <v>12</v>
      </c>
      <c r="H3" s="59">
        <v>2</v>
      </c>
      <c r="I3" s="59"/>
      <c r="J3" s="59"/>
      <c r="K3" s="59"/>
      <c r="L3" s="59"/>
      <c r="M3" s="59"/>
      <c r="N3" s="59"/>
      <c r="O3" s="59"/>
      <c r="P3" s="59"/>
      <c r="Q3" s="38"/>
      <c r="R3" s="38"/>
      <c r="S3" s="38"/>
    </row>
    <row r="4" spans="1:20" ht="15" x14ac:dyDescent="0.25">
      <c r="A4" s="36" t="s">
        <v>13</v>
      </c>
      <c r="B4" s="8"/>
      <c r="C4" s="37" t="s">
        <v>14</v>
      </c>
      <c r="D4" s="2" t="s">
        <v>9</v>
      </c>
      <c r="E4" s="2" t="s">
        <v>10</v>
      </c>
      <c r="F4" s="37" t="s">
        <v>15</v>
      </c>
      <c r="G4" s="37" t="s">
        <v>16</v>
      </c>
      <c r="H4" s="59">
        <v>2</v>
      </c>
      <c r="I4" s="59"/>
      <c r="J4" s="59"/>
      <c r="K4" s="59"/>
      <c r="L4" s="59"/>
      <c r="M4" s="59"/>
      <c r="N4" s="59"/>
      <c r="O4" s="59"/>
      <c r="P4" s="59"/>
      <c r="Q4" s="38"/>
      <c r="R4" s="38"/>
      <c r="S4" s="38"/>
    </row>
    <row r="5" spans="1:20" ht="15" x14ac:dyDescent="0.25">
      <c r="A5" s="36" t="s">
        <v>17</v>
      </c>
      <c r="B5" s="8"/>
      <c r="C5" s="37" t="s">
        <v>18</v>
      </c>
      <c r="D5" s="2" t="s">
        <v>19</v>
      </c>
      <c r="E5" s="2" t="s">
        <v>10</v>
      </c>
      <c r="F5" s="37" t="s">
        <v>15</v>
      </c>
      <c r="G5" s="37" t="s">
        <v>20</v>
      </c>
      <c r="H5" s="59"/>
      <c r="I5" s="59"/>
      <c r="J5" s="59"/>
      <c r="K5" s="59"/>
      <c r="L5" s="59"/>
      <c r="M5" s="59"/>
      <c r="N5" s="59"/>
      <c r="O5" s="59"/>
      <c r="P5" s="59"/>
      <c r="Q5" s="38"/>
      <c r="R5" s="38"/>
      <c r="S5" s="38"/>
    </row>
    <row r="6" spans="1:20" ht="15" x14ac:dyDescent="0.25">
      <c r="A6" s="36" t="s">
        <v>21</v>
      </c>
      <c r="B6" s="8"/>
      <c r="C6" s="37" t="s">
        <v>22</v>
      </c>
      <c r="D6" s="2" t="s">
        <v>19</v>
      </c>
      <c r="E6" s="2" t="s">
        <v>10</v>
      </c>
      <c r="F6" s="37" t="s">
        <v>15</v>
      </c>
      <c r="G6" s="37" t="s">
        <v>23</v>
      </c>
      <c r="H6" s="59"/>
      <c r="I6" s="59"/>
      <c r="J6" s="59"/>
      <c r="K6" s="59"/>
      <c r="L6" s="59"/>
      <c r="M6" s="59"/>
      <c r="N6" s="59"/>
      <c r="O6" s="59"/>
      <c r="P6" s="59"/>
      <c r="Q6" s="38"/>
      <c r="R6" s="38"/>
      <c r="S6" s="38"/>
    </row>
    <row r="7" spans="1:20" ht="15" x14ac:dyDescent="0.25">
      <c r="A7" s="36" t="s">
        <v>24</v>
      </c>
      <c r="B7" s="8"/>
      <c r="C7" s="37" t="s">
        <v>25</v>
      </c>
      <c r="D7" s="2" t="s">
        <v>19</v>
      </c>
      <c r="E7" s="2" t="s">
        <v>10</v>
      </c>
      <c r="F7" s="37" t="s">
        <v>15</v>
      </c>
      <c r="G7" s="37" t="s">
        <v>26</v>
      </c>
      <c r="H7" s="59"/>
      <c r="I7" s="59"/>
      <c r="J7" s="59"/>
      <c r="K7" s="59"/>
      <c r="L7" s="59"/>
      <c r="M7" s="59"/>
      <c r="N7" s="59"/>
      <c r="O7" s="59"/>
      <c r="P7" s="59"/>
      <c r="Q7" s="38"/>
      <c r="R7" s="38"/>
      <c r="S7" s="38"/>
    </row>
    <row r="8" spans="1:20" ht="15" x14ac:dyDescent="0.25">
      <c r="A8" s="36" t="s">
        <v>27</v>
      </c>
      <c r="B8" s="8"/>
      <c r="C8" s="37" t="s">
        <v>28</v>
      </c>
      <c r="D8" s="2" t="s">
        <v>19</v>
      </c>
      <c r="E8" s="2" t="s">
        <v>10</v>
      </c>
      <c r="F8" s="37" t="s">
        <v>29</v>
      </c>
      <c r="G8" s="37" t="s">
        <v>30</v>
      </c>
      <c r="H8" s="59"/>
      <c r="I8" s="59"/>
      <c r="J8" s="59"/>
      <c r="K8" s="59"/>
      <c r="L8" s="59"/>
      <c r="M8" s="59"/>
      <c r="N8" s="59"/>
      <c r="O8" s="59"/>
      <c r="P8" s="59"/>
      <c r="Q8" s="38"/>
      <c r="R8" s="38"/>
      <c r="S8" s="38"/>
    </row>
    <row r="9" spans="1:20" ht="15" x14ac:dyDescent="0.25">
      <c r="A9" s="36" t="s">
        <v>31</v>
      </c>
      <c r="B9" s="8"/>
      <c r="C9" s="37" t="s">
        <v>32</v>
      </c>
      <c r="D9" s="2" t="s">
        <v>19</v>
      </c>
      <c r="E9" s="2" t="s">
        <v>10</v>
      </c>
      <c r="F9" s="37" t="s">
        <v>29</v>
      </c>
      <c r="G9" s="37" t="s">
        <v>33</v>
      </c>
      <c r="H9" s="59"/>
      <c r="I9" s="59"/>
      <c r="J9" s="59"/>
      <c r="K9" s="59"/>
      <c r="L9" s="59"/>
      <c r="M9" s="59"/>
      <c r="N9" s="59"/>
      <c r="O9" s="59"/>
      <c r="P9" s="59"/>
      <c r="Q9" s="38"/>
      <c r="R9" s="38"/>
      <c r="S9" s="38"/>
    </row>
    <row r="10" spans="1:20" ht="15" x14ac:dyDescent="0.25">
      <c r="A10" s="36" t="s">
        <v>34</v>
      </c>
      <c r="B10" s="8"/>
      <c r="C10" s="37" t="s">
        <v>379</v>
      </c>
      <c r="D10" s="2" t="s">
        <v>19</v>
      </c>
      <c r="E10" s="2" t="s">
        <v>10</v>
      </c>
      <c r="F10" s="37" t="s">
        <v>35</v>
      </c>
      <c r="G10" s="37" t="s">
        <v>36</v>
      </c>
      <c r="H10" s="59">
        <v>2</v>
      </c>
      <c r="I10" s="59"/>
      <c r="J10" s="59"/>
      <c r="K10" s="59"/>
      <c r="L10" s="59"/>
      <c r="M10" s="59"/>
      <c r="N10" s="59"/>
      <c r="O10" s="59"/>
      <c r="P10" s="59"/>
      <c r="Q10" s="38"/>
      <c r="R10" s="38"/>
      <c r="S10" s="38"/>
    </row>
    <row r="11" spans="1:20" ht="15" x14ac:dyDescent="0.25">
      <c r="A11" s="36" t="s">
        <v>37</v>
      </c>
      <c r="B11" s="8"/>
      <c r="C11" s="37" t="s">
        <v>38</v>
      </c>
      <c r="D11" s="2" t="s">
        <v>19</v>
      </c>
      <c r="E11" s="2" t="s">
        <v>10</v>
      </c>
      <c r="F11" s="37" t="s">
        <v>35</v>
      </c>
      <c r="G11" s="37" t="s">
        <v>39</v>
      </c>
      <c r="H11" s="59">
        <v>2</v>
      </c>
      <c r="I11" s="59"/>
      <c r="J11" s="59"/>
      <c r="K11" s="59"/>
      <c r="L11" s="59"/>
      <c r="M11" s="59"/>
      <c r="N11" s="59"/>
      <c r="O11" s="59"/>
      <c r="P11" s="59"/>
      <c r="Q11" s="38"/>
      <c r="R11" s="38"/>
      <c r="S11" s="38"/>
    </row>
    <row r="12" spans="1:20" ht="15" x14ac:dyDescent="0.25">
      <c r="A12" s="36" t="s">
        <v>40</v>
      </c>
      <c r="B12" s="8"/>
      <c r="C12" s="37" t="s">
        <v>41</v>
      </c>
      <c r="D12" s="2" t="s">
        <v>19</v>
      </c>
      <c r="E12" s="2" t="s">
        <v>10</v>
      </c>
      <c r="F12" s="37" t="s">
        <v>35</v>
      </c>
      <c r="G12" s="37" t="s">
        <v>42</v>
      </c>
      <c r="H12" s="59">
        <v>2</v>
      </c>
      <c r="I12" s="59"/>
      <c r="J12" s="59"/>
      <c r="K12" s="59"/>
      <c r="L12" s="59"/>
      <c r="M12" s="59"/>
      <c r="N12" s="59"/>
      <c r="O12" s="59"/>
      <c r="P12" s="59"/>
      <c r="Q12" s="38"/>
      <c r="R12" s="38"/>
      <c r="S12" s="38"/>
    </row>
    <row r="13" spans="1:20" ht="15" x14ac:dyDescent="0.25">
      <c r="A13" s="36" t="s">
        <v>43</v>
      </c>
      <c r="B13" s="8"/>
      <c r="C13" s="37" t="s">
        <v>44</v>
      </c>
      <c r="D13" s="2" t="s">
        <v>9</v>
      </c>
      <c r="E13" s="2" t="s">
        <v>10</v>
      </c>
      <c r="F13" s="37" t="s">
        <v>35</v>
      </c>
      <c r="G13" s="37" t="s">
        <v>45</v>
      </c>
      <c r="H13" s="59">
        <v>2</v>
      </c>
      <c r="I13" s="59"/>
      <c r="J13" s="59"/>
      <c r="K13" s="59"/>
      <c r="L13" s="59"/>
      <c r="M13" s="59"/>
      <c r="N13" s="59"/>
      <c r="O13" s="59"/>
      <c r="P13" s="59"/>
      <c r="Q13" s="38"/>
      <c r="R13" s="38"/>
      <c r="S13" s="38"/>
    </row>
    <row r="14" spans="1:20" ht="15" x14ac:dyDescent="0.25">
      <c r="A14" s="36" t="s">
        <v>46</v>
      </c>
      <c r="B14" s="8"/>
      <c r="C14" s="37" t="s">
        <v>380</v>
      </c>
      <c r="D14" s="2" t="s">
        <v>9</v>
      </c>
      <c r="E14" s="2" t="s">
        <v>10</v>
      </c>
      <c r="F14" s="37" t="s">
        <v>35</v>
      </c>
      <c r="G14" s="37" t="s">
        <v>47</v>
      </c>
      <c r="H14" s="59">
        <v>2</v>
      </c>
      <c r="I14" s="59"/>
      <c r="J14" s="59"/>
      <c r="K14" s="59"/>
      <c r="L14" s="59"/>
      <c r="M14" s="59"/>
      <c r="N14" s="59"/>
      <c r="O14" s="59"/>
      <c r="P14" s="59"/>
      <c r="Q14" s="38"/>
      <c r="R14" s="38"/>
      <c r="S14" s="38"/>
    </row>
    <row r="15" spans="1:20" ht="15" x14ac:dyDescent="0.25">
      <c r="A15" s="36" t="s">
        <v>48</v>
      </c>
      <c r="B15" s="8"/>
      <c r="C15" s="37" t="s">
        <v>381</v>
      </c>
      <c r="D15" s="2" t="s">
        <v>9</v>
      </c>
      <c r="E15" s="2" t="s">
        <v>10</v>
      </c>
      <c r="F15" s="37" t="s">
        <v>29</v>
      </c>
      <c r="G15" s="37" t="s">
        <v>49</v>
      </c>
      <c r="H15" s="59"/>
      <c r="I15" s="59"/>
      <c r="J15" s="59"/>
      <c r="K15" s="59"/>
      <c r="L15" s="59"/>
      <c r="M15" s="59"/>
      <c r="N15" s="59"/>
      <c r="O15" s="59"/>
      <c r="P15" s="59"/>
      <c r="Q15" s="38"/>
      <c r="R15" s="38"/>
      <c r="S15" s="38"/>
    </row>
    <row r="16" spans="1:20" ht="15" x14ac:dyDescent="0.25">
      <c r="A16" s="36" t="s">
        <v>50</v>
      </c>
      <c r="B16" s="8"/>
      <c r="C16" s="37" t="s">
        <v>51</v>
      </c>
      <c r="D16" s="2" t="s">
        <v>9</v>
      </c>
      <c r="E16" s="2" t="s">
        <v>10</v>
      </c>
      <c r="F16" s="37" t="s">
        <v>15</v>
      </c>
      <c r="G16" s="37" t="s">
        <v>52</v>
      </c>
      <c r="H16" s="59"/>
      <c r="I16" s="59"/>
      <c r="J16" s="59"/>
      <c r="K16" s="59"/>
      <c r="L16" s="59"/>
      <c r="M16" s="59"/>
      <c r="N16" s="59"/>
      <c r="O16" s="59"/>
      <c r="P16" s="59"/>
      <c r="Q16" s="38"/>
      <c r="R16" s="38"/>
      <c r="S16" s="38"/>
    </row>
    <row r="17" spans="1:19" ht="15" x14ac:dyDescent="0.25">
      <c r="A17" s="36" t="s">
        <v>53</v>
      </c>
      <c r="B17" s="8"/>
      <c r="C17" s="37" t="s">
        <v>382</v>
      </c>
      <c r="D17" s="2" t="s">
        <v>9</v>
      </c>
      <c r="E17" s="2" t="s">
        <v>10</v>
      </c>
      <c r="F17" s="37" t="s">
        <v>29</v>
      </c>
      <c r="G17" s="37" t="s">
        <v>54</v>
      </c>
      <c r="H17" s="59"/>
      <c r="I17" s="59"/>
      <c r="J17" s="59"/>
      <c r="K17" s="59"/>
      <c r="L17" s="59"/>
      <c r="M17" s="59"/>
      <c r="N17" s="59"/>
      <c r="O17" s="59"/>
      <c r="P17" s="59"/>
      <c r="Q17" s="38"/>
      <c r="R17" s="38"/>
      <c r="S17" s="38"/>
    </row>
    <row r="18" spans="1:19" ht="15" x14ac:dyDescent="0.25">
      <c r="A18" s="36" t="s">
        <v>55</v>
      </c>
      <c r="B18" s="8"/>
      <c r="C18" s="37" t="s">
        <v>56</v>
      </c>
      <c r="D18" s="2" t="s">
        <v>19</v>
      </c>
      <c r="E18" s="2" t="s">
        <v>10</v>
      </c>
      <c r="F18" s="37" t="s">
        <v>29</v>
      </c>
      <c r="G18" s="37" t="s">
        <v>57</v>
      </c>
      <c r="H18" s="59"/>
      <c r="I18" s="59"/>
      <c r="J18" s="59"/>
      <c r="K18" s="59"/>
      <c r="L18" s="59"/>
      <c r="M18" s="59"/>
      <c r="N18" s="59"/>
      <c r="O18" s="59"/>
      <c r="P18" s="59"/>
      <c r="Q18" s="38"/>
      <c r="R18" s="38"/>
      <c r="S18" s="38"/>
    </row>
    <row r="19" spans="1:19" ht="15" x14ac:dyDescent="0.25">
      <c r="A19" s="36" t="s">
        <v>58</v>
      </c>
      <c r="B19" s="8"/>
      <c r="C19" s="37" t="s">
        <v>383</v>
      </c>
      <c r="D19" s="2" t="s">
        <v>19</v>
      </c>
      <c r="E19" s="2" t="s">
        <v>10</v>
      </c>
      <c r="F19" s="37" t="s">
        <v>29</v>
      </c>
      <c r="G19" s="37" t="s">
        <v>59</v>
      </c>
      <c r="H19" s="59"/>
      <c r="I19" s="59"/>
      <c r="J19" s="59"/>
      <c r="K19" s="59"/>
      <c r="L19" s="59"/>
      <c r="M19" s="59"/>
      <c r="N19" s="59"/>
      <c r="O19" s="59"/>
      <c r="P19" s="59"/>
      <c r="Q19" s="38"/>
      <c r="R19" s="38"/>
      <c r="S19" s="38"/>
    </row>
    <row r="20" spans="1:19" ht="15" x14ac:dyDescent="0.25">
      <c r="A20" s="36" t="s">
        <v>60</v>
      </c>
      <c r="B20" s="8"/>
      <c r="C20" s="37" t="s">
        <v>61</v>
      </c>
      <c r="D20" s="2" t="s">
        <v>19</v>
      </c>
      <c r="E20" s="2" t="s">
        <v>10</v>
      </c>
      <c r="F20" s="37" t="s">
        <v>15</v>
      </c>
      <c r="G20" s="37" t="s">
        <v>62</v>
      </c>
      <c r="H20" s="59"/>
      <c r="I20" s="59"/>
      <c r="J20" s="59"/>
      <c r="K20" s="59"/>
      <c r="L20" s="59"/>
      <c r="M20" s="59"/>
      <c r="N20" s="59"/>
      <c r="O20" s="59"/>
      <c r="P20" s="59"/>
      <c r="Q20" s="38"/>
      <c r="R20" s="38"/>
      <c r="S20" s="38"/>
    </row>
    <row r="21" spans="1:19" ht="15" x14ac:dyDescent="0.25">
      <c r="A21" s="36" t="s">
        <v>63</v>
      </c>
      <c r="B21" s="8"/>
      <c r="C21" s="37" t="s">
        <v>64</v>
      </c>
      <c r="D21" s="2" t="s">
        <v>19</v>
      </c>
      <c r="E21" s="2" t="s">
        <v>10</v>
      </c>
      <c r="F21" s="37" t="s">
        <v>15</v>
      </c>
      <c r="G21" s="37" t="s">
        <v>65</v>
      </c>
      <c r="H21" s="59"/>
      <c r="I21" s="59"/>
      <c r="J21" s="59"/>
      <c r="K21" s="59"/>
      <c r="L21" s="59"/>
      <c r="M21" s="59"/>
      <c r="N21" s="59"/>
      <c r="O21" s="59"/>
      <c r="P21" s="59"/>
      <c r="Q21" s="38"/>
      <c r="R21" s="38"/>
      <c r="S21" s="38"/>
    </row>
    <row r="22" spans="1:19" ht="15" x14ac:dyDescent="0.25">
      <c r="A22" s="36" t="s">
        <v>66</v>
      </c>
      <c r="B22" s="8"/>
      <c r="C22" s="37" t="s">
        <v>67</v>
      </c>
      <c r="D22" s="2" t="s">
        <v>9</v>
      </c>
      <c r="E22" s="2" t="s">
        <v>10</v>
      </c>
      <c r="F22" s="37" t="s">
        <v>35</v>
      </c>
      <c r="G22" s="37" t="s">
        <v>68</v>
      </c>
      <c r="H22" s="59">
        <v>2</v>
      </c>
      <c r="I22" s="59"/>
      <c r="J22" s="59"/>
      <c r="K22" s="59"/>
      <c r="L22" s="59"/>
      <c r="M22" s="59"/>
      <c r="N22" s="59"/>
      <c r="O22" s="59"/>
      <c r="P22" s="59"/>
      <c r="Q22" s="38"/>
      <c r="R22" s="38"/>
      <c r="S22" s="38"/>
    </row>
    <row r="23" spans="1:19" ht="26.25" x14ac:dyDescent="0.25">
      <c r="A23" s="36" t="s">
        <v>69</v>
      </c>
      <c r="B23" s="8"/>
      <c r="C23" s="37" t="s">
        <v>70</v>
      </c>
      <c r="D23" s="2" t="s">
        <v>19</v>
      </c>
      <c r="E23" s="2" t="s">
        <v>10</v>
      </c>
      <c r="F23" s="37" t="s">
        <v>71</v>
      </c>
      <c r="G23" s="37" t="s">
        <v>72</v>
      </c>
      <c r="H23" s="59">
        <v>2</v>
      </c>
      <c r="I23" s="59"/>
      <c r="J23" s="59"/>
      <c r="K23" s="59"/>
      <c r="L23" s="59"/>
      <c r="M23" s="59"/>
      <c r="N23" s="59"/>
      <c r="O23" s="59"/>
      <c r="P23" s="59"/>
      <c r="Q23" s="38"/>
      <c r="R23" s="38"/>
      <c r="S23" s="38"/>
    </row>
    <row r="24" spans="1:19" ht="15" x14ac:dyDescent="0.25">
      <c r="A24" s="36" t="s">
        <v>73</v>
      </c>
      <c r="B24" s="8"/>
      <c r="C24" s="37" t="s">
        <v>384</v>
      </c>
      <c r="D24" s="2" t="s">
        <v>9</v>
      </c>
      <c r="E24" s="2" t="s">
        <v>10</v>
      </c>
      <c r="F24" s="37" t="s">
        <v>35</v>
      </c>
      <c r="G24" s="37" t="s">
        <v>74</v>
      </c>
      <c r="H24" s="59">
        <v>2</v>
      </c>
      <c r="I24" s="59"/>
      <c r="J24" s="59"/>
      <c r="K24" s="59"/>
      <c r="L24" s="59"/>
      <c r="M24" s="59"/>
      <c r="N24" s="59"/>
      <c r="O24" s="59"/>
      <c r="P24" s="59"/>
      <c r="Q24" s="38"/>
      <c r="R24" s="38"/>
      <c r="S24" s="38"/>
    </row>
    <row r="25" spans="1:19" ht="15" x14ac:dyDescent="0.25">
      <c r="A25" s="36" t="s">
        <v>75</v>
      </c>
      <c r="B25" s="8"/>
      <c r="C25" s="37" t="s">
        <v>76</v>
      </c>
      <c r="D25" s="2" t="s">
        <v>9</v>
      </c>
      <c r="E25" s="2" t="s">
        <v>10</v>
      </c>
      <c r="F25" s="37" t="s">
        <v>15</v>
      </c>
      <c r="G25" s="37" t="s">
        <v>77</v>
      </c>
      <c r="H25" s="59"/>
      <c r="I25" s="59"/>
      <c r="J25" s="59"/>
      <c r="K25" s="59"/>
      <c r="L25" s="59"/>
      <c r="M25" s="59"/>
      <c r="N25" s="59"/>
      <c r="O25" s="59"/>
      <c r="P25" s="59"/>
      <c r="Q25" s="38"/>
      <c r="R25" s="38"/>
      <c r="S25" s="38"/>
    </row>
    <row r="26" spans="1:19" ht="15" x14ac:dyDescent="0.25">
      <c r="A26" s="36" t="s">
        <v>78</v>
      </c>
      <c r="B26" s="8"/>
      <c r="C26" s="37" t="s">
        <v>79</v>
      </c>
      <c r="D26" s="2" t="s">
        <v>19</v>
      </c>
      <c r="E26" s="2" t="s">
        <v>10</v>
      </c>
      <c r="F26" s="37" t="s">
        <v>35</v>
      </c>
      <c r="G26" s="37" t="s">
        <v>80</v>
      </c>
      <c r="H26" s="59">
        <v>2</v>
      </c>
      <c r="I26" s="59"/>
      <c r="J26" s="59"/>
      <c r="K26" s="59"/>
      <c r="L26" s="59"/>
      <c r="M26" s="59"/>
      <c r="N26" s="59"/>
      <c r="O26" s="59"/>
      <c r="P26" s="59"/>
      <c r="Q26" s="38"/>
      <c r="R26" s="38"/>
      <c r="S26" s="38"/>
    </row>
    <row r="27" spans="1:19" ht="15" x14ac:dyDescent="0.25">
      <c r="A27" s="36" t="s">
        <v>81</v>
      </c>
      <c r="B27" s="8"/>
      <c r="C27" s="37" t="s">
        <v>82</v>
      </c>
      <c r="D27" s="2" t="s">
        <v>19</v>
      </c>
      <c r="E27" s="2" t="s">
        <v>10</v>
      </c>
      <c r="F27" s="37" t="s">
        <v>29</v>
      </c>
      <c r="G27" s="37" t="s">
        <v>83</v>
      </c>
      <c r="H27" s="59"/>
      <c r="I27" s="59"/>
      <c r="J27" s="59"/>
      <c r="K27" s="59"/>
      <c r="L27" s="59"/>
      <c r="M27" s="59"/>
      <c r="N27" s="59"/>
      <c r="O27" s="59"/>
      <c r="P27" s="59"/>
      <c r="Q27" s="38"/>
      <c r="R27" s="38"/>
      <c r="S27" s="38"/>
    </row>
    <row r="28" spans="1:19" ht="15" x14ac:dyDescent="0.25">
      <c r="A28" s="36" t="s">
        <v>84</v>
      </c>
      <c r="B28" s="8"/>
      <c r="C28" s="37" t="s">
        <v>85</v>
      </c>
      <c r="D28" s="2" t="s">
        <v>19</v>
      </c>
      <c r="E28" s="2" t="s">
        <v>10</v>
      </c>
      <c r="F28" s="37" t="s">
        <v>15</v>
      </c>
      <c r="G28" s="37" t="s">
        <v>86</v>
      </c>
      <c r="H28" s="59"/>
      <c r="I28" s="59"/>
      <c r="J28" s="59"/>
      <c r="K28" s="59"/>
      <c r="L28" s="59"/>
      <c r="M28" s="59"/>
      <c r="N28" s="59"/>
      <c r="O28" s="59"/>
      <c r="P28" s="59"/>
      <c r="Q28" s="38"/>
      <c r="R28" s="38"/>
      <c r="S28" s="38"/>
    </row>
    <row r="29" spans="1:19" ht="15" x14ac:dyDescent="0.25">
      <c r="A29" s="36" t="s">
        <v>87</v>
      </c>
      <c r="B29" s="8"/>
      <c r="C29" s="37" t="s">
        <v>385</v>
      </c>
      <c r="D29" s="2" t="s">
        <v>19</v>
      </c>
      <c r="E29" s="2" t="s">
        <v>10</v>
      </c>
      <c r="F29" s="37" t="s">
        <v>35</v>
      </c>
      <c r="G29" s="37" t="s">
        <v>88</v>
      </c>
      <c r="H29" s="59">
        <v>2</v>
      </c>
      <c r="I29" s="59"/>
      <c r="J29" s="59"/>
      <c r="K29" s="59"/>
      <c r="L29" s="59"/>
      <c r="M29" s="59"/>
      <c r="N29" s="59"/>
      <c r="O29" s="59"/>
      <c r="P29" s="59"/>
      <c r="Q29" s="38"/>
      <c r="R29" s="38"/>
      <c r="S29" s="38"/>
    </row>
    <row r="30" spans="1:19" ht="15" x14ac:dyDescent="0.25">
      <c r="A30" s="36" t="s">
        <v>89</v>
      </c>
      <c r="B30" s="8"/>
      <c r="C30" s="37" t="s">
        <v>90</v>
      </c>
      <c r="D30" s="2" t="s">
        <v>9</v>
      </c>
      <c r="E30" s="2" t="s">
        <v>10</v>
      </c>
      <c r="F30" s="37" t="s">
        <v>15</v>
      </c>
      <c r="G30" s="37" t="s">
        <v>91</v>
      </c>
      <c r="H30" s="59"/>
      <c r="I30" s="59"/>
      <c r="J30" s="59"/>
      <c r="K30" s="59"/>
      <c r="L30" s="59"/>
      <c r="M30" s="59"/>
      <c r="N30" s="59"/>
      <c r="O30" s="59"/>
      <c r="P30" s="59"/>
      <c r="Q30" s="38"/>
      <c r="R30" s="38"/>
      <c r="S30" s="38"/>
    </row>
    <row r="31" spans="1:19" ht="15" x14ac:dyDescent="0.25">
      <c r="A31" s="36" t="s">
        <v>92</v>
      </c>
      <c r="B31" s="8"/>
      <c r="C31" s="37" t="s">
        <v>93</v>
      </c>
      <c r="D31" s="2" t="s">
        <v>9</v>
      </c>
      <c r="E31" s="2" t="s">
        <v>10</v>
      </c>
      <c r="F31" s="37" t="s">
        <v>35</v>
      </c>
      <c r="G31" s="37" t="s">
        <v>305</v>
      </c>
      <c r="H31" s="59">
        <v>2</v>
      </c>
      <c r="I31" s="59"/>
      <c r="J31" s="59"/>
      <c r="K31" s="59"/>
      <c r="L31" s="59"/>
      <c r="M31" s="59"/>
      <c r="N31" s="59"/>
      <c r="O31" s="59"/>
      <c r="P31" s="59"/>
      <c r="Q31" s="38"/>
      <c r="R31" s="38"/>
      <c r="S31" s="38"/>
    </row>
    <row r="32" spans="1:19" ht="15" x14ac:dyDescent="0.25">
      <c r="A32" s="36" t="s">
        <v>94</v>
      </c>
      <c r="B32" s="8"/>
      <c r="C32" s="37" t="s">
        <v>95</v>
      </c>
      <c r="D32" s="2" t="s">
        <v>9</v>
      </c>
      <c r="E32" s="2" t="s">
        <v>10</v>
      </c>
      <c r="F32" s="37" t="s">
        <v>35</v>
      </c>
      <c r="G32" s="37" t="s">
        <v>96</v>
      </c>
      <c r="H32" s="59">
        <v>2</v>
      </c>
      <c r="I32" s="59"/>
      <c r="J32" s="59"/>
      <c r="K32" s="59"/>
      <c r="L32" s="59"/>
      <c r="M32" s="59"/>
      <c r="N32" s="59"/>
      <c r="O32" s="59"/>
      <c r="P32" s="59"/>
      <c r="Q32" s="38"/>
      <c r="R32" s="38"/>
      <c r="S32" s="38"/>
    </row>
    <row r="33" spans="1:19" ht="26.25" x14ac:dyDescent="0.25">
      <c r="A33" s="36" t="s">
        <v>97</v>
      </c>
      <c r="B33" s="8"/>
      <c r="C33" s="37" t="s">
        <v>386</v>
      </c>
      <c r="D33" s="2" t="s">
        <v>19</v>
      </c>
      <c r="E33" s="2" t="s">
        <v>10</v>
      </c>
      <c r="F33" s="37" t="s">
        <v>15</v>
      </c>
      <c r="G33" s="37" t="s">
        <v>98</v>
      </c>
      <c r="H33" s="59"/>
      <c r="I33" s="59"/>
      <c r="J33" s="59"/>
      <c r="K33" s="59"/>
      <c r="L33" s="59"/>
      <c r="M33" s="59"/>
      <c r="N33" s="59"/>
      <c r="O33" s="59"/>
      <c r="P33" s="59"/>
      <c r="Q33" s="38"/>
      <c r="R33" s="38"/>
      <c r="S33" s="38"/>
    </row>
    <row r="34" spans="1:19" ht="15" x14ac:dyDescent="0.25">
      <c r="A34" s="36" t="s">
        <v>99</v>
      </c>
      <c r="B34" s="8"/>
      <c r="C34" s="37" t="s">
        <v>100</v>
      </c>
      <c r="D34" s="2" t="s">
        <v>9</v>
      </c>
      <c r="E34" s="2" t="s">
        <v>10</v>
      </c>
      <c r="F34" s="37" t="s">
        <v>15</v>
      </c>
      <c r="G34" s="37" t="s">
        <v>101</v>
      </c>
      <c r="H34" s="59"/>
      <c r="I34" s="59"/>
      <c r="J34" s="59"/>
      <c r="K34" s="59"/>
      <c r="L34" s="59"/>
      <c r="M34" s="59"/>
      <c r="N34" s="59"/>
      <c r="O34" s="59"/>
      <c r="P34" s="59"/>
      <c r="Q34" s="38"/>
      <c r="R34" s="38"/>
      <c r="S34" s="38"/>
    </row>
    <row r="35" spans="1:19" ht="15" x14ac:dyDescent="0.25">
      <c r="A35" s="36" t="s">
        <v>102</v>
      </c>
      <c r="B35" s="8"/>
      <c r="C35" s="37" t="s">
        <v>103</v>
      </c>
      <c r="D35" s="2" t="s">
        <v>9</v>
      </c>
      <c r="E35" s="2" t="s">
        <v>10</v>
      </c>
      <c r="F35" s="37" t="s">
        <v>15</v>
      </c>
      <c r="G35" s="37" t="s">
        <v>104</v>
      </c>
      <c r="H35" s="59"/>
      <c r="I35" s="59"/>
      <c r="J35" s="59"/>
      <c r="K35" s="59"/>
      <c r="L35" s="59"/>
      <c r="M35" s="59"/>
      <c r="N35" s="59"/>
      <c r="O35" s="59"/>
      <c r="P35" s="59"/>
      <c r="Q35" s="38"/>
      <c r="R35" s="38"/>
      <c r="S35" s="38"/>
    </row>
    <row r="36" spans="1:19" ht="15" x14ac:dyDescent="0.25">
      <c r="A36" s="36" t="s">
        <v>105</v>
      </c>
      <c r="B36" s="8"/>
      <c r="C36" s="37" t="s">
        <v>387</v>
      </c>
      <c r="D36" s="2" t="s">
        <v>9</v>
      </c>
      <c r="E36" s="2" t="s">
        <v>10</v>
      </c>
      <c r="F36" s="37" t="s">
        <v>15</v>
      </c>
      <c r="G36" s="37" t="s">
        <v>106</v>
      </c>
      <c r="H36" s="59"/>
      <c r="I36" s="59"/>
      <c r="J36" s="59"/>
      <c r="K36" s="59"/>
      <c r="L36" s="59"/>
      <c r="M36" s="59"/>
      <c r="N36" s="59"/>
      <c r="O36" s="59"/>
      <c r="P36" s="59"/>
      <c r="Q36" s="38"/>
      <c r="R36" s="38"/>
      <c r="S36" s="38"/>
    </row>
    <row r="37" spans="1:19" ht="15" x14ac:dyDescent="0.25">
      <c r="A37" s="36" t="s">
        <v>107</v>
      </c>
      <c r="B37" s="8"/>
      <c r="C37" s="37" t="s">
        <v>108</v>
      </c>
      <c r="D37" s="2" t="s">
        <v>9</v>
      </c>
      <c r="E37" s="2" t="s">
        <v>10</v>
      </c>
      <c r="F37" s="37" t="s">
        <v>15</v>
      </c>
      <c r="G37" s="37" t="s">
        <v>109</v>
      </c>
      <c r="H37" s="59"/>
      <c r="I37" s="59"/>
      <c r="J37" s="59"/>
      <c r="K37" s="59"/>
      <c r="L37" s="59"/>
      <c r="M37" s="59"/>
      <c r="N37" s="59"/>
      <c r="O37" s="59"/>
      <c r="P37" s="59"/>
      <c r="Q37" s="38"/>
      <c r="R37" s="38"/>
      <c r="S37" s="38"/>
    </row>
    <row r="38" spans="1:19" ht="15" x14ac:dyDescent="0.25">
      <c r="A38" s="36" t="s">
        <v>110</v>
      </c>
      <c r="B38" s="8"/>
      <c r="C38" s="37" t="s">
        <v>111</v>
      </c>
      <c r="D38" s="2" t="s">
        <v>9</v>
      </c>
      <c r="E38" s="2" t="s">
        <v>10</v>
      </c>
      <c r="F38" s="37" t="s">
        <v>15</v>
      </c>
      <c r="G38" s="37" t="s">
        <v>112</v>
      </c>
      <c r="H38" s="59"/>
      <c r="I38" s="59"/>
      <c r="J38" s="59"/>
      <c r="K38" s="59"/>
      <c r="L38" s="59"/>
      <c r="M38" s="59"/>
      <c r="N38" s="59"/>
      <c r="O38" s="59"/>
      <c r="P38" s="59"/>
      <c r="Q38" s="38"/>
      <c r="R38" s="38"/>
      <c r="S38" s="38"/>
    </row>
    <row r="39" spans="1:19" ht="15" x14ac:dyDescent="0.25">
      <c r="A39" s="36" t="s">
        <v>113</v>
      </c>
      <c r="B39" s="8"/>
      <c r="C39" s="37" t="s">
        <v>114</v>
      </c>
      <c r="D39" s="2" t="s">
        <v>9</v>
      </c>
      <c r="E39" s="2" t="s">
        <v>10</v>
      </c>
      <c r="F39" s="37" t="s">
        <v>15</v>
      </c>
      <c r="G39" s="37" t="s">
        <v>115</v>
      </c>
      <c r="H39" s="59"/>
      <c r="I39" s="59"/>
      <c r="J39" s="59"/>
      <c r="K39" s="59"/>
      <c r="L39" s="59"/>
      <c r="M39" s="59"/>
      <c r="N39" s="59"/>
      <c r="O39" s="59"/>
      <c r="P39" s="59"/>
      <c r="Q39" s="38"/>
      <c r="R39" s="38"/>
      <c r="S39" s="38"/>
    </row>
    <row r="40" spans="1:19" ht="15" x14ac:dyDescent="0.25">
      <c r="A40" s="36" t="s">
        <v>116</v>
      </c>
      <c r="B40" s="8"/>
      <c r="C40" s="37" t="s">
        <v>117</v>
      </c>
      <c r="D40" s="2" t="s">
        <v>9</v>
      </c>
      <c r="E40" s="2" t="s">
        <v>10</v>
      </c>
      <c r="F40" s="37" t="s">
        <v>15</v>
      </c>
      <c r="G40" s="37" t="s">
        <v>118</v>
      </c>
      <c r="H40" s="59"/>
      <c r="I40" s="59"/>
      <c r="J40" s="59"/>
      <c r="K40" s="59"/>
      <c r="L40" s="59"/>
      <c r="M40" s="59"/>
      <c r="N40" s="59"/>
      <c r="O40" s="59"/>
      <c r="P40" s="59"/>
      <c r="Q40" s="38"/>
      <c r="R40" s="38"/>
      <c r="S40" s="38"/>
    </row>
    <row r="41" spans="1:19" ht="15" x14ac:dyDescent="0.25">
      <c r="A41" s="36" t="s">
        <v>119</v>
      </c>
      <c r="B41" s="8"/>
      <c r="C41" s="37" t="s">
        <v>120</v>
      </c>
      <c r="D41" s="2" t="s">
        <v>9</v>
      </c>
      <c r="E41" s="2" t="s">
        <v>10</v>
      </c>
      <c r="F41" s="37" t="s">
        <v>15</v>
      </c>
      <c r="G41" s="37" t="s">
        <v>121</v>
      </c>
      <c r="H41" s="59"/>
      <c r="I41" s="59"/>
      <c r="J41" s="59"/>
      <c r="K41" s="59"/>
      <c r="L41" s="59"/>
      <c r="M41" s="59"/>
      <c r="N41" s="59"/>
      <c r="O41" s="59"/>
      <c r="P41" s="59"/>
      <c r="Q41" s="38"/>
      <c r="R41" s="38"/>
      <c r="S41" s="38"/>
    </row>
    <row r="42" spans="1:19" ht="15" x14ac:dyDescent="0.25">
      <c r="A42" s="36" t="s">
        <v>122</v>
      </c>
      <c r="B42" s="8"/>
      <c r="C42" s="37" t="s">
        <v>123</v>
      </c>
      <c r="D42" s="2" t="s">
        <v>9</v>
      </c>
      <c r="E42" s="2" t="s">
        <v>10</v>
      </c>
      <c r="F42" s="37" t="s">
        <v>15</v>
      </c>
      <c r="G42" s="37" t="s">
        <v>124</v>
      </c>
      <c r="H42" s="59"/>
      <c r="I42" s="59"/>
      <c r="J42" s="59"/>
      <c r="K42" s="59"/>
      <c r="L42" s="59"/>
      <c r="M42" s="59"/>
      <c r="N42" s="59"/>
      <c r="O42" s="59"/>
      <c r="P42" s="59"/>
      <c r="Q42" s="38"/>
      <c r="R42" s="38"/>
      <c r="S42" s="38"/>
    </row>
    <row r="43" spans="1:19" ht="15" x14ac:dyDescent="0.25">
      <c r="A43" s="36" t="s">
        <v>125</v>
      </c>
      <c r="B43" s="8"/>
      <c r="C43" s="37" t="s">
        <v>126</v>
      </c>
      <c r="D43" s="2" t="s">
        <v>9</v>
      </c>
      <c r="E43" s="2" t="s">
        <v>10</v>
      </c>
      <c r="F43" s="37" t="s">
        <v>15</v>
      </c>
      <c r="G43" s="37" t="s">
        <v>127</v>
      </c>
      <c r="H43" s="59"/>
      <c r="I43" s="59"/>
      <c r="J43" s="59"/>
      <c r="K43" s="59"/>
      <c r="L43" s="59"/>
      <c r="M43" s="59"/>
      <c r="N43" s="59"/>
      <c r="O43" s="59"/>
      <c r="P43" s="59"/>
      <c r="Q43" s="38"/>
      <c r="R43" s="38"/>
      <c r="S43" s="38"/>
    </row>
    <row r="44" spans="1:19" ht="15" x14ac:dyDescent="0.25">
      <c r="A44" s="36" t="s">
        <v>128</v>
      </c>
      <c r="B44" s="8"/>
      <c r="C44" s="37" t="s">
        <v>388</v>
      </c>
      <c r="D44" s="2" t="s">
        <v>9</v>
      </c>
      <c r="E44" s="2" t="s">
        <v>10</v>
      </c>
      <c r="F44" s="37" t="s">
        <v>15</v>
      </c>
      <c r="G44" s="37" t="s">
        <v>129</v>
      </c>
      <c r="H44" s="59"/>
      <c r="I44" s="59"/>
      <c r="J44" s="59"/>
      <c r="K44" s="59"/>
      <c r="L44" s="59"/>
      <c r="M44" s="59"/>
      <c r="N44" s="59"/>
      <c r="O44" s="59"/>
      <c r="P44" s="59"/>
      <c r="Q44" s="38"/>
      <c r="R44" s="38"/>
      <c r="S44" s="38"/>
    </row>
    <row r="45" spans="1:19" ht="15" x14ac:dyDescent="0.25">
      <c r="A45" s="36" t="s">
        <v>130</v>
      </c>
      <c r="B45" s="8"/>
      <c r="C45" s="37" t="s">
        <v>131</v>
      </c>
      <c r="D45" s="2" t="s">
        <v>9</v>
      </c>
      <c r="E45" s="2" t="s">
        <v>10</v>
      </c>
      <c r="F45" s="37" t="s">
        <v>15</v>
      </c>
      <c r="G45" s="37" t="s">
        <v>132</v>
      </c>
      <c r="H45" s="59"/>
      <c r="I45" s="59"/>
      <c r="J45" s="59"/>
      <c r="K45" s="59"/>
      <c r="L45" s="59"/>
      <c r="M45" s="59"/>
      <c r="N45" s="59"/>
      <c r="O45" s="59"/>
      <c r="P45" s="59"/>
      <c r="Q45" s="38"/>
      <c r="R45" s="38"/>
      <c r="S45" s="38"/>
    </row>
    <row r="46" spans="1:19" ht="15" x14ac:dyDescent="0.25">
      <c r="A46" s="36" t="s">
        <v>133</v>
      </c>
      <c r="B46" s="8"/>
      <c r="C46" s="37" t="s">
        <v>134</v>
      </c>
      <c r="D46" s="2" t="s">
        <v>9</v>
      </c>
      <c r="E46" s="2" t="s">
        <v>10</v>
      </c>
      <c r="F46" s="37" t="s">
        <v>15</v>
      </c>
      <c r="G46" s="37" t="s">
        <v>135</v>
      </c>
      <c r="H46" s="59"/>
      <c r="I46" s="59"/>
      <c r="J46" s="59"/>
      <c r="K46" s="59"/>
      <c r="L46" s="59"/>
      <c r="M46" s="59"/>
      <c r="N46" s="59"/>
      <c r="O46" s="59"/>
      <c r="P46" s="59"/>
      <c r="Q46" s="38"/>
      <c r="R46" s="38"/>
      <c r="S46" s="38"/>
    </row>
    <row r="47" spans="1:19" ht="15" x14ac:dyDescent="0.25">
      <c r="A47" s="36" t="s">
        <v>136</v>
      </c>
      <c r="B47" s="8"/>
      <c r="C47" s="37" t="s">
        <v>137</v>
      </c>
      <c r="D47" s="2" t="s">
        <v>9</v>
      </c>
      <c r="E47" s="2" t="s">
        <v>10</v>
      </c>
      <c r="F47" s="37" t="s">
        <v>15</v>
      </c>
      <c r="G47" s="37" t="s">
        <v>138</v>
      </c>
      <c r="H47" s="59"/>
      <c r="I47" s="59"/>
      <c r="J47" s="59"/>
      <c r="K47" s="59"/>
      <c r="L47" s="59"/>
      <c r="M47" s="59"/>
      <c r="N47" s="59"/>
      <c r="O47" s="59"/>
      <c r="P47" s="59"/>
      <c r="Q47" s="38"/>
      <c r="R47" s="38"/>
      <c r="S47" s="38"/>
    </row>
    <row r="48" spans="1:19" ht="15" x14ac:dyDescent="0.25">
      <c r="A48" s="36" t="s">
        <v>139</v>
      </c>
      <c r="B48" s="8"/>
      <c r="C48" s="37" t="s">
        <v>389</v>
      </c>
      <c r="D48" s="2" t="s">
        <v>9</v>
      </c>
      <c r="E48" s="2" t="s">
        <v>10</v>
      </c>
      <c r="F48" s="37" t="s">
        <v>15</v>
      </c>
      <c r="G48" s="37" t="s">
        <v>140</v>
      </c>
      <c r="H48" s="59"/>
      <c r="I48" s="59"/>
      <c r="J48" s="59"/>
      <c r="K48" s="59"/>
      <c r="L48" s="59"/>
      <c r="M48" s="59"/>
      <c r="N48" s="59"/>
      <c r="O48" s="59"/>
      <c r="P48" s="59"/>
      <c r="Q48" s="38"/>
      <c r="R48" s="38"/>
      <c r="S48" s="38"/>
    </row>
    <row r="49" spans="1:19" ht="15" x14ac:dyDescent="0.25">
      <c r="A49" s="36" t="s">
        <v>141</v>
      </c>
      <c r="B49" s="8"/>
      <c r="C49" s="37" t="s">
        <v>142</v>
      </c>
      <c r="D49" s="2" t="s">
        <v>9</v>
      </c>
      <c r="E49" s="2" t="s">
        <v>10</v>
      </c>
      <c r="F49" s="37" t="s">
        <v>15</v>
      </c>
      <c r="G49" s="37" t="s">
        <v>143</v>
      </c>
      <c r="H49" s="59"/>
      <c r="I49" s="59"/>
      <c r="J49" s="59"/>
      <c r="K49" s="59"/>
      <c r="L49" s="59"/>
      <c r="M49" s="59"/>
      <c r="N49" s="59"/>
      <c r="O49" s="59"/>
      <c r="P49" s="59"/>
      <c r="Q49" s="38"/>
      <c r="R49" s="38"/>
      <c r="S49" s="38"/>
    </row>
    <row r="50" spans="1:19" ht="15" x14ac:dyDescent="0.25">
      <c r="A50" s="36" t="s">
        <v>144</v>
      </c>
      <c r="B50" s="8"/>
      <c r="C50" s="37" t="s">
        <v>145</v>
      </c>
      <c r="D50" s="2" t="s">
        <v>9</v>
      </c>
      <c r="E50" s="2" t="s">
        <v>10</v>
      </c>
      <c r="F50" s="37" t="s">
        <v>35</v>
      </c>
      <c r="G50" s="37" t="s">
        <v>146</v>
      </c>
      <c r="H50" s="59">
        <v>2</v>
      </c>
      <c r="I50" s="59"/>
      <c r="J50" s="59"/>
      <c r="K50" s="59"/>
      <c r="L50" s="59"/>
      <c r="M50" s="59"/>
      <c r="N50" s="59"/>
      <c r="O50" s="59"/>
      <c r="P50" s="59"/>
      <c r="Q50" s="38"/>
      <c r="R50" s="38"/>
      <c r="S50" s="38"/>
    </row>
    <row r="51" spans="1:19" ht="15" x14ac:dyDescent="0.25">
      <c r="A51" s="36" t="s">
        <v>147</v>
      </c>
      <c r="B51" s="8"/>
      <c r="C51" s="37" t="s">
        <v>390</v>
      </c>
      <c r="D51" s="2" t="s">
        <v>9</v>
      </c>
      <c r="E51" s="2" t="s">
        <v>10</v>
      </c>
      <c r="F51" s="37" t="s">
        <v>35</v>
      </c>
      <c r="G51" s="37" t="s">
        <v>148</v>
      </c>
      <c r="H51" s="59">
        <v>2</v>
      </c>
      <c r="I51" s="59"/>
      <c r="J51" s="59"/>
      <c r="K51" s="59"/>
      <c r="L51" s="59"/>
      <c r="M51" s="59"/>
      <c r="N51" s="59"/>
      <c r="O51" s="59"/>
      <c r="P51" s="59"/>
      <c r="Q51" s="38"/>
      <c r="R51" s="38"/>
      <c r="S51" s="38"/>
    </row>
    <row r="52" spans="1:19" ht="26.25" x14ac:dyDescent="0.25">
      <c r="A52" s="36" t="s">
        <v>149</v>
      </c>
      <c r="B52" s="8"/>
      <c r="C52" s="37" t="s">
        <v>150</v>
      </c>
      <c r="D52" s="2" t="s">
        <v>9</v>
      </c>
      <c r="E52" s="2" t="s">
        <v>10</v>
      </c>
      <c r="F52" s="37" t="s">
        <v>35</v>
      </c>
      <c r="G52" s="37" t="s">
        <v>151</v>
      </c>
      <c r="H52" s="59">
        <v>2</v>
      </c>
      <c r="I52" s="59"/>
      <c r="J52" s="59"/>
      <c r="K52" s="59"/>
      <c r="L52" s="59"/>
      <c r="M52" s="59"/>
      <c r="N52" s="59"/>
      <c r="O52" s="59"/>
      <c r="P52" s="59"/>
      <c r="Q52" s="38"/>
      <c r="R52" s="38"/>
      <c r="S52" s="38"/>
    </row>
    <row r="53" spans="1:19" ht="15" x14ac:dyDescent="0.25">
      <c r="A53" s="36" t="s">
        <v>152</v>
      </c>
      <c r="B53" s="8"/>
      <c r="C53" s="37" t="s">
        <v>391</v>
      </c>
      <c r="D53" s="2" t="s">
        <v>9</v>
      </c>
      <c r="E53" s="2" t="s">
        <v>10</v>
      </c>
      <c r="F53" s="37" t="s">
        <v>35</v>
      </c>
      <c r="G53" s="37" t="s">
        <v>153</v>
      </c>
      <c r="H53" s="59">
        <v>2</v>
      </c>
      <c r="I53" s="59"/>
      <c r="J53" s="59"/>
      <c r="K53" s="59"/>
      <c r="L53" s="59"/>
      <c r="M53" s="59"/>
      <c r="N53" s="59"/>
      <c r="O53" s="59"/>
      <c r="P53" s="59"/>
      <c r="Q53" s="38"/>
      <c r="R53" s="38"/>
      <c r="S53" s="38"/>
    </row>
    <row r="54" spans="1:19" ht="15" x14ac:dyDescent="0.25">
      <c r="A54" s="36" t="s">
        <v>154</v>
      </c>
      <c r="B54" s="8"/>
      <c r="C54" s="37" t="s">
        <v>155</v>
      </c>
      <c r="D54" s="2" t="s">
        <v>9</v>
      </c>
      <c r="E54" s="2" t="s">
        <v>10</v>
      </c>
      <c r="F54" s="37" t="s">
        <v>35</v>
      </c>
      <c r="G54" s="37" t="s">
        <v>156</v>
      </c>
      <c r="H54" s="59">
        <v>2</v>
      </c>
      <c r="I54" s="59"/>
      <c r="J54" s="59"/>
      <c r="K54" s="59"/>
      <c r="L54" s="59"/>
      <c r="M54" s="59"/>
      <c r="N54" s="59"/>
      <c r="O54" s="59"/>
      <c r="P54" s="59"/>
      <c r="Q54" s="38"/>
      <c r="R54" s="38"/>
      <c r="S54" s="38"/>
    </row>
    <row r="55" spans="1:19" ht="15" x14ac:dyDescent="0.25">
      <c r="A55" s="36" t="s">
        <v>157</v>
      </c>
      <c r="B55" s="8"/>
      <c r="C55" s="37" t="s">
        <v>158</v>
      </c>
      <c r="D55" s="2" t="s">
        <v>9</v>
      </c>
      <c r="E55" s="2" t="s">
        <v>10</v>
      </c>
      <c r="F55" s="37" t="s">
        <v>35</v>
      </c>
      <c r="G55" s="37" t="s">
        <v>159</v>
      </c>
      <c r="H55" s="59">
        <v>2</v>
      </c>
      <c r="I55" s="59"/>
      <c r="J55" s="59"/>
      <c r="K55" s="59"/>
      <c r="L55" s="59"/>
      <c r="M55" s="59"/>
      <c r="N55" s="59"/>
      <c r="O55" s="59"/>
      <c r="P55" s="59"/>
      <c r="Q55" s="38"/>
      <c r="R55" s="38"/>
      <c r="S55" s="38"/>
    </row>
    <row r="56" spans="1:19" ht="15" x14ac:dyDescent="0.25">
      <c r="A56" s="36" t="s">
        <v>160</v>
      </c>
      <c r="B56" s="8"/>
      <c r="C56" s="37" t="s">
        <v>392</v>
      </c>
      <c r="D56" s="2" t="s">
        <v>9</v>
      </c>
      <c r="E56" s="2" t="s">
        <v>10</v>
      </c>
      <c r="F56" s="37" t="s">
        <v>35</v>
      </c>
      <c r="G56" s="37" t="s">
        <v>161</v>
      </c>
      <c r="H56" s="59">
        <v>2</v>
      </c>
      <c r="I56" s="59"/>
      <c r="J56" s="59"/>
      <c r="K56" s="59"/>
      <c r="L56" s="59"/>
      <c r="M56" s="59"/>
      <c r="N56" s="59"/>
      <c r="O56" s="59"/>
      <c r="P56" s="59"/>
      <c r="Q56" s="38"/>
      <c r="R56" s="38"/>
      <c r="S56" s="38"/>
    </row>
    <row r="57" spans="1:19" ht="15" x14ac:dyDescent="0.25">
      <c r="A57" s="36" t="s">
        <v>162</v>
      </c>
      <c r="B57" s="8"/>
      <c r="C57" s="37" t="s">
        <v>163</v>
      </c>
      <c r="D57" s="2" t="s">
        <v>9</v>
      </c>
      <c r="E57" s="2" t="s">
        <v>10</v>
      </c>
      <c r="F57" s="37" t="s">
        <v>35</v>
      </c>
      <c r="G57" s="37" t="s">
        <v>164</v>
      </c>
      <c r="H57" s="59">
        <v>2</v>
      </c>
      <c r="I57" s="59"/>
      <c r="J57" s="59"/>
      <c r="K57" s="59"/>
      <c r="L57" s="59"/>
      <c r="M57" s="59"/>
      <c r="N57" s="59"/>
      <c r="O57" s="59"/>
      <c r="P57" s="59"/>
      <c r="Q57" s="38"/>
      <c r="R57" s="38"/>
      <c r="S57" s="38"/>
    </row>
    <row r="58" spans="1:19" ht="15" x14ac:dyDescent="0.25">
      <c r="A58" s="36" t="s">
        <v>165</v>
      </c>
      <c r="B58" s="8"/>
      <c r="C58" s="37" t="s">
        <v>166</v>
      </c>
      <c r="D58" s="2" t="s">
        <v>9</v>
      </c>
      <c r="E58" s="2" t="s">
        <v>10</v>
      </c>
      <c r="F58" s="37" t="s">
        <v>35</v>
      </c>
      <c r="G58" s="37" t="s">
        <v>167</v>
      </c>
      <c r="H58" s="59">
        <v>2</v>
      </c>
      <c r="I58" s="59"/>
      <c r="J58" s="59"/>
      <c r="K58" s="59"/>
      <c r="L58" s="59"/>
      <c r="M58" s="59"/>
      <c r="N58" s="59"/>
      <c r="O58" s="59"/>
      <c r="P58" s="59"/>
      <c r="Q58" s="38"/>
      <c r="R58" s="38"/>
      <c r="S58" s="38"/>
    </row>
    <row r="59" spans="1:19" ht="26.25" x14ac:dyDescent="0.25">
      <c r="A59" s="36" t="s">
        <v>168</v>
      </c>
      <c r="B59" s="8"/>
      <c r="C59" s="37" t="s">
        <v>393</v>
      </c>
      <c r="D59" s="2" t="s">
        <v>9</v>
      </c>
      <c r="E59" s="2" t="s">
        <v>10</v>
      </c>
      <c r="F59" s="37" t="s">
        <v>35</v>
      </c>
      <c r="G59" s="37" t="s">
        <v>169</v>
      </c>
      <c r="H59" s="59">
        <v>2</v>
      </c>
      <c r="I59" s="59"/>
      <c r="J59" s="59"/>
      <c r="K59" s="59"/>
      <c r="L59" s="59"/>
      <c r="M59" s="59"/>
      <c r="N59" s="59"/>
      <c r="O59" s="59"/>
      <c r="P59" s="59"/>
      <c r="Q59" s="38"/>
      <c r="R59" s="38"/>
      <c r="S59" s="38"/>
    </row>
    <row r="60" spans="1:19" ht="15" x14ac:dyDescent="0.25">
      <c r="A60" s="36" t="s">
        <v>170</v>
      </c>
      <c r="B60" s="8"/>
      <c r="C60" s="37" t="s">
        <v>171</v>
      </c>
      <c r="D60" s="2" t="s">
        <v>9</v>
      </c>
      <c r="E60" s="2" t="s">
        <v>10</v>
      </c>
      <c r="F60" s="37" t="s">
        <v>35</v>
      </c>
      <c r="G60" s="37" t="s">
        <v>172</v>
      </c>
      <c r="H60" s="59">
        <v>2</v>
      </c>
      <c r="I60" s="59"/>
      <c r="J60" s="59"/>
      <c r="K60" s="59"/>
      <c r="L60" s="59"/>
      <c r="M60" s="59"/>
      <c r="N60" s="59"/>
      <c r="O60" s="59"/>
      <c r="P60" s="59"/>
      <c r="Q60" s="38"/>
      <c r="R60" s="38"/>
      <c r="S60" s="38"/>
    </row>
    <row r="61" spans="1:19" ht="15" x14ac:dyDescent="0.25">
      <c r="A61" s="39" t="s">
        <v>173</v>
      </c>
      <c r="B61" s="8"/>
      <c r="C61" s="40" t="s">
        <v>174</v>
      </c>
      <c r="D61" s="2" t="s">
        <v>19</v>
      </c>
      <c r="E61" s="2" t="s">
        <v>10</v>
      </c>
      <c r="F61" s="37" t="s">
        <v>35</v>
      </c>
      <c r="G61" s="37" t="s">
        <v>175</v>
      </c>
      <c r="H61" s="59">
        <v>2</v>
      </c>
      <c r="I61" s="59"/>
      <c r="J61" s="59"/>
      <c r="K61" s="59"/>
      <c r="L61" s="59"/>
      <c r="M61" s="59"/>
      <c r="N61" s="59"/>
      <c r="O61" s="59"/>
      <c r="P61" s="59"/>
      <c r="Q61" s="38"/>
      <c r="R61" s="38"/>
      <c r="S61" s="38"/>
    </row>
    <row r="62" spans="1:19" ht="15" x14ac:dyDescent="0.25">
      <c r="A62" s="39" t="s">
        <v>176</v>
      </c>
      <c r="B62" s="8"/>
      <c r="C62" s="40" t="s">
        <v>177</v>
      </c>
      <c r="D62" s="2" t="s">
        <v>19</v>
      </c>
      <c r="E62" s="2" t="s">
        <v>10</v>
      </c>
      <c r="F62" s="37" t="s">
        <v>35</v>
      </c>
      <c r="G62" s="37" t="s">
        <v>178</v>
      </c>
      <c r="H62" s="59">
        <v>2</v>
      </c>
      <c r="I62" s="59"/>
      <c r="J62" s="59"/>
      <c r="K62" s="59"/>
      <c r="L62" s="59"/>
      <c r="M62" s="59"/>
      <c r="N62" s="59"/>
      <c r="O62" s="59"/>
      <c r="P62" s="59"/>
      <c r="Q62" s="38"/>
      <c r="R62" s="38"/>
      <c r="S62" s="38"/>
    </row>
    <row r="63" spans="1:19" ht="15" x14ac:dyDescent="0.25">
      <c r="A63" s="39" t="s">
        <v>232</v>
      </c>
      <c r="B63" s="8"/>
      <c r="C63" s="40" t="s">
        <v>394</v>
      </c>
      <c r="D63" s="2" t="s">
        <v>19</v>
      </c>
      <c r="E63" s="2" t="s">
        <v>10</v>
      </c>
      <c r="F63" s="37" t="s">
        <v>35</v>
      </c>
      <c r="G63" s="37" t="s">
        <v>233</v>
      </c>
      <c r="H63" s="59">
        <v>2</v>
      </c>
      <c r="I63" s="59"/>
      <c r="J63" s="59"/>
      <c r="K63" s="59"/>
      <c r="L63" s="59"/>
      <c r="M63" s="59"/>
      <c r="N63" s="59"/>
      <c r="O63" s="59"/>
      <c r="P63" s="59"/>
      <c r="Q63" s="38"/>
      <c r="R63" s="38"/>
      <c r="S63" s="38"/>
    </row>
    <row r="64" spans="1:19" ht="15" x14ac:dyDescent="0.25">
      <c r="A64" s="39" t="s">
        <v>234</v>
      </c>
      <c r="B64" s="8"/>
      <c r="C64" s="40" t="s">
        <v>235</v>
      </c>
      <c r="D64" s="2" t="s">
        <v>19</v>
      </c>
      <c r="E64" s="2" t="s">
        <v>10</v>
      </c>
      <c r="F64" s="37" t="s">
        <v>35</v>
      </c>
      <c r="G64" s="37" t="s">
        <v>236</v>
      </c>
      <c r="H64" s="59">
        <v>2</v>
      </c>
      <c r="I64" s="59"/>
      <c r="J64" s="59"/>
      <c r="K64" s="59"/>
      <c r="L64" s="59"/>
      <c r="M64" s="59"/>
      <c r="N64" s="59"/>
      <c r="O64" s="59"/>
      <c r="P64" s="59"/>
      <c r="Q64" s="38"/>
      <c r="R64" s="38"/>
      <c r="S64" s="38"/>
    </row>
    <row r="65" spans="1:19" ht="15" x14ac:dyDescent="0.25">
      <c r="A65" s="39" t="s">
        <v>237</v>
      </c>
      <c r="B65" s="8"/>
      <c r="C65" s="40" t="s">
        <v>238</v>
      </c>
      <c r="D65" s="2" t="s">
        <v>19</v>
      </c>
      <c r="E65" s="2" t="s">
        <v>10</v>
      </c>
      <c r="F65" s="37" t="s">
        <v>35</v>
      </c>
      <c r="G65" s="37" t="s">
        <v>239</v>
      </c>
      <c r="H65" s="59">
        <v>2</v>
      </c>
      <c r="I65" s="59"/>
      <c r="J65" s="59"/>
      <c r="K65" s="59"/>
      <c r="L65" s="59"/>
      <c r="M65" s="59"/>
      <c r="N65" s="59"/>
      <c r="O65" s="59"/>
      <c r="P65" s="59"/>
      <c r="Q65" s="38"/>
      <c r="R65" s="38"/>
      <c r="S65" s="38"/>
    </row>
    <row r="66" spans="1:19" ht="15" x14ac:dyDescent="0.25">
      <c r="A66" s="39" t="s">
        <v>240</v>
      </c>
      <c r="B66" s="8"/>
      <c r="C66" s="40" t="s">
        <v>241</v>
      </c>
      <c r="D66" s="2" t="s">
        <v>19</v>
      </c>
      <c r="E66" s="2" t="s">
        <v>10</v>
      </c>
      <c r="F66" s="37" t="s">
        <v>35</v>
      </c>
      <c r="G66" s="37" t="s">
        <v>242</v>
      </c>
      <c r="H66" s="59">
        <v>2</v>
      </c>
      <c r="I66" s="59"/>
      <c r="J66" s="59"/>
      <c r="K66" s="59"/>
      <c r="L66" s="59"/>
      <c r="M66" s="59"/>
      <c r="N66" s="59"/>
      <c r="O66" s="59"/>
      <c r="P66" s="59"/>
      <c r="Q66" s="38"/>
      <c r="R66" s="38"/>
      <c r="S66" s="38"/>
    </row>
    <row r="67" spans="1:19" ht="15" x14ac:dyDescent="0.25">
      <c r="A67" s="39" t="s">
        <v>243</v>
      </c>
      <c r="B67" s="8"/>
      <c r="C67" s="40" t="s">
        <v>244</v>
      </c>
      <c r="D67" s="2" t="s">
        <v>19</v>
      </c>
      <c r="E67" s="2" t="s">
        <v>10</v>
      </c>
      <c r="F67" s="37" t="s">
        <v>35</v>
      </c>
      <c r="G67" s="37" t="s">
        <v>245</v>
      </c>
      <c r="H67" s="59">
        <v>2</v>
      </c>
      <c r="I67" s="59"/>
      <c r="J67" s="59"/>
      <c r="K67" s="59"/>
      <c r="L67" s="59"/>
      <c r="M67" s="59"/>
      <c r="N67" s="59"/>
      <c r="O67" s="59"/>
      <c r="P67" s="59"/>
      <c r="Q67" s="38"/>
      <c r="R67" s="38"/>
      <c r="S67" s="38"/>
    </row>
    <row r="68" spans="1:19" ht="15" x14ac:dyDescent="0.25">
      <c r="A68" s="39" t="s">
        <v>246</v>
      </c>
      <c r="B68" s="8"/>
      <c r="C68" s="40" t="s">
        <v>247</v>
      </c>
      <c r="D68" s="2" t="s">
        <v>19</v>
      </c>
      <c r="E68" s="2" t="s">
        <v>10</v>
      </c>
      <c r="F68" s="37" t="s">
        <v>15</v>
      </c>
      <c r="G68" s="37" t="s">
        <v>248</v>
      </c>
      <c r="H68" s="59"/>
      <c r="I68" s="59"/>
      <c r="J68" s="59"/>
      <c r="K68" s="59"/>
      <c r="L68" s="59"/>
      <c r="M68" s="59"/>
      <c r="N68" s="59"/>
      <c r="O68" s="59"/>
      <c r="P68" s="59"/>
      <c r="Q68" s="38"/>
      <c r="R68" s="38"/>
      <c r="S68" s="38"/>
    </row>
    <row r="69" spans="1:19" ht="15" x14ac:dyDescent="0.25">
      <c r="A69" s="39" t="s">
        <v>249</v>
      </c>
      <c r="B69" s="8"/>
      <c r="C69" s="40" t="s">
        <v>395</v>
      </c>
      <c r="D69" s="2" t="s">
        <v>19</v>
      </c>
      <c r="E69" s="2" t="s">
        <v>10</v>
      </c>
      <c r="F69" s="37" t="s">
        <v>15</v>
      </c>
      <c r="G69" s="37" t="s">
        <v>250</v>
      </c>
      <c r="H69" s="59"/>
      <c r="I69" s="59"/>
      <c r="J69" s="59"/>
      <c r="K69" s="59"/>
      <c r="L69" s="59"/>
      <c r="M69" s="59"/>
      <c r="N69" s="59"/>
      <c r="O69" s="59"/>
      <c r="P69" s="59"/>
      <c r="Q69" s="38"/>
      <c r="R69" s="38"/>
      <c r="S69" s="38"/>
    </row>
    <row r="70" spans="1:19" ht="15" x14ac:dyDescent="0.25">
      <c r="A70" s="39" t="s">
        <v>251</v>
      </c>
      <c r="B70" s="8"/>
      <c r="C70" s="40" t="s">
        <v>252</v>
      </c>
      <c r="D70" s="2" t="s">
        <v>19</v>
      </c>
      <c r="E70" s="2" t="s">
        <v>10</v>
      </c>
      <c r="F70" s="37" t="s">
        <v>15</v>
      </c>
      <c r="G70" s="37" t="s">
        <v>253</v>
      </c>
      <c r="H70" s="59"/>
      <c r="I70" s="59"/>
      <c r="J70" s="59"/>
      <c r="K70" s="59"/>
      <c r="L70" s="59"/>
      <c r="M70" s="59"/>
      <c r="N70" s="59"/>
      <c r="O70" s="59"/>
      <c r="P70" s="59"/>
      <c r="Q70" s="38"/>
      <c r="R70" s="38"/>
      <c r="S70" s="38"/>
    </row>
    <row r="71" spans="1:19" ht="15" x14ac:dyDescent="0.25">
      <c r="A71" s="39" t="s">
        <v>254</v>
      </c>
      <c r="B71" s="8"/>
      <c r="C71" s="40" t="s">
        <v>396</v>
      </c>
      <c r="D71" s="2" t="s">
        <v>19</v>
      </c>
      <c r="E71" s="2" t="s">
        <v>10</v>
      </c>
      <c r="F71" s="37" t="s">
        <v>15</v>
      </c>
      <c r="G71" s="37" t="s">
        <v>255</v>
      </c>
      <c r="H71" s="59"/>
      <c r="I71" s="59"/>
      <c r="J71" s="59"/>
      <c r="K71" s="59"/>
      <c r="L71" s="59"/>
      <c r="M71" s="59"/>
      <c r="N71" s="59"/>
      <c r="O71" s="59"/>
      <c r="P71" s="59"/>
      <c r="Q71" s="38"/>
      <c r="R71" s="38"/>
      <c r="S71" s="38"/>
    </row>
    <row r="72" spans="1:19" ht="15" x14ac:dyDescent="0.25">
      <c r="A72" s="39" t="s">
        <v>256</v>
      </c>
      <c r="B72" s="8"/>
      <c r="C72" s="40" t="s">
        <v>397</v>
      </c>
      <c r="D72" s="2" t="s">
        <v>19</v>
      </c>
      <c r="E72" s="2" t="s">
        <v>10</v>
      </c>
      <c r="F72" s="37" t="s">
        <v>15</v>
      </c>
      <c r="G72" s="37" t="s">
        <v>257</v>
      </c>
      <c r="H72" s="59"/>
      <c r="I72" s="59"/>
      <c r="J72" s="59"/>
      <c r="K72" s="59"/>
      <c r="L72" s="59"/>
      <c r="M72" s="59"/>
      <c r="N72" s="59"/>
      <c r="O72" s="59"/>
      <c r="P72" s="59"/>
      <c r="Q72" s="38"/>
      <c r="R72" s="38"/>
      <c r="S72" s="38"/>
    </row>
    <row r="73" spans="1:19" ht="15" x14ac:dyDescent="0.25">
      <c r="A73" s="39" t="s">
        <v>258</v>
      </c>
      <c r="B73" s="8"/>
      <c r="C73" s="40" t="s">
        <v>259</v>
      </c>
      <c r="D73" s="2" t="s">
        <v>19</v>
      </c>
      <c r="E73" s="2" t="s">
        <v>10</v>
      </c>
      <c r="F73" s="37" t="s">
        <v>35</v>
      </c>
      <c r="G73" s="37" t="s">
        <v>260</v>
      </c>
      <c r="H73" s="59">
        <v>2</v>
      </c>
      <c r="I73" s="59"/>
      <c r="J73" s="59"/>
      <c r="K73" s="59"/>
      <c r="L73" s="59"/>
      <c r="M73" s="59"/>
      <c r="N73" s="59"/>
      <c r="O73" s="59"/>
      <c r="P73" s="59"/>
      <c r="Q73" s="38"/>
      <c r="R73" s="38"/>
      <c r="S73" s="38"/>
    </row>
    <row r="74" spans="1:19" s="10" customFormat="1" ht="15" x14ac:dyDescent="0.25">
      <c r="A74" s="41" t="s">
        <v>179</v>
      </c>
      <c r="B74" s="9"/>
      <c r="C74" s="42" t="s">
        <v>180</v>
      </c>
      <c r="D74" s="43" t="s">
        <v>9</v>
      </c>
      <c r="E74" s="43" t="s">
        <v>398</v>
      </c>
      <c r="F74" s="42" t="s">
        <v>181</v>
      </c>
      <c r="G74" s="42" t="s">
        <v>182</v>
      </c>
      <c r="H74" s="59">
        <v>2</v>
      </c>
      <c r="I74" s="59"/>
      <c r="J74" s="59"/>
      <c r="K74" s="59"/>
      <c r="L74" s="59"/>
      <c r="M74" s="59"/>
      <c r="N74" s="59"/>
      <c r="O74" s="59"/>
      <c r="P74" s="59"/>
      <c r="Q74" s="44"/>
      <c r="R74" s="44"/>
      <c r="S74" s="44"/>
    </row>
    <row r="75" spans="1:19" s="10" customFormat="1" ht="15" x14ac:dyDescent="0.25">
      <c r="A75" s="41" t="s">
        <v>183</v>
      </c>
      <c r="B75" s="9"/>
      <c r="C75" s="42" t="s">
        <v>184</v>
      </c>
      <c r="D75" s="43" t="s">
        <v>9</v>
      </c>
      <c r="E75" s="43" t="s">
        <v>398</v>
      </c>
      <c r="F75" s="42" t="s">
        <v>181</v>
      </c>
      <c r="G75" s="42" t="s">
        <v>185</v>
      </c>
      <c r="H75" s="59">
        <v>2</v>
      </c>
      <c r="I75" s="59"/>
      <c r="J75" s="59"/>
      <c r="K75" s="59"/>
      <c r="L75" s="59"/>
      <c r="M75" s="59"/>
      <c r="N75" s="59"/>
      <c r="O75" s="59"/>
      <c r="P75" s="59"/>
      <c r="Q75" s="44"/>
      <c r="R75" s="44"/>
      <c r="S75" s="44"/>
    </row>
    <row r="76" spans="1:19" s="10" customFormat="1" ht="15" x14ac:dyDescent="0.25">
      <c r="A76" s="41" t="s">
        <v>186</v>
      </c>
      <c r="C76" s="42" t="s">
        <v>187</v>
      </c>
      <c r="D76" s="43" t="s">
        <v>9</v>
      </c>
      <c r="E76" s="43" t="s">
        <v>398</v>
      </c>
      <c r="F76" s="42" t="s">
        <v>71</v>
      </c>
      <c r="G76" s="42" t="s">
        <v>188</v>
      </c>
      <c r="H76" s="59"/>
      <c r="I76" s="59"/>
      <c r="J76" s="59"/>
      <c r="K76" s="59"/>
      <c r="L76" s="59"/>
      <c r="M76" s="59"/>
      <c r="N76" s="59">
        <v>2</v>
      </c>
      <c r="O76" s="59">
        <v>2</v>
      </c>
      <c r="P76" s="59">
        <v>2</v>
      </c>
      <c r="Q76" s="44"/>
      <c r="R76" s="44"/>
      <c r="S76" s="44"/>
    </row>
    <row r="77" spans="1:19" s="10" customFormat="1" ht="15" x14ac:dyDescent="0.25">
      <c r="A77" s="41" t="s">
        <v>189</v>
      </c>
      <c r="C77" s="42" t="s">
        <v>399</v>
      </c>
      <c r="D77" s="43" t="s">
        <v>9</v>
      </c>
      <c r="E77" s="43" t="s">
        <v>398</v>
      </c>
      <c r="F77" s="42" t="s">
        <v>71</v>
      </c>
      <c r="G77" s="42" t="s">
        <v>190</v>
      </c>
      <c r="H77" s="59"/>
      <c r="I77" s="59"/>
      <c r="J77" s="59"/>
      <c r="K77" s="59"/>
      <c r="L77" s="59"/>
      <c r="M77" s="59"/>
      <c r="N77" s="59">
        <v>2</v>
      </c>
      <c r="O77" s="59">
        <v>2</v>
      </c>
      <c r="P77" s="59"/>
      <c r="Q77" s="44"/>
      <c r="R77" s="44"/>
      <c r="S77" s="44"/>
    </row>
    <row r="78" spans="1:19" s="10" customFormat="1" ht="15" x14ac:dyDescent="0.25">
      <c r="A78" s="41" t="s">
        <v>191</v>
      </c>
      <c r="B78" s="9"/>
      <c r="C78" s="42" t="s">
        <v>400</v>
      </c>
      <c r="D78" s="43" t="s">
        <v>9</v>
      </c>
      <c r="E78" s="43" t="s">
        <v>398</v>
      </c>
      <c r="F78" s="42" t="s">
        <v>192</v>
      </c>
      <c r="G78" s="42" t="s">
        <v>193</v>
      </c>
      <c r="H78" s="59">
        <v>2</v>
      </c>
      <c r="I78" s="59"/>
      <c r="J78" s="59"/>
      <c r="K78" s="59"/>
      <c r="L78" s="59"/>
      <c r="M78" s="59"/>
      <c r="N78" s="59">
        <v>2</v>
      </c>
      <c r="O78" s="59">
        <v>2</v>
      </c>
      <c r="P78" s="59">
        <v>2</v>
      </c>
      <c r="Q78" s="44"/>
      <c r="R78" s="44"/>
      <c r="S78" s="44"/>
    </row>
    <row r="79" spans="1:19" s="10" customFormat="1" ht="15" x14ac:dyDescent="0.25">
      <c r="A79" s="41" t="s">
        <v>194</v>
      </c>
      <c r="B79" s="9"/>
      <c r="C79" s="42" t="s">
        <v>195</v>
      </c>
      <c r="D79" s="43" t="s">
        <v>19</v>
      </c>
      <c r="E79" s="43" t="s">
        <v>398</v>
      </c>
      <c r="F79" s="42" t="s">
        <v>71</v>
      </c>
      <c r="G79" s="42" t="s">
        <v>196</v>
      </c>
      <c r="H79" s="59"/>
      <c r="I79" s="59"/>
      <c r="J79" s="59">
        <v>2</v>
      </c>
      <c r="K79" s="59"/>
      <c r="L79" s="59"/>
      <c r="M79" s="59"/>
      <c r="N79" s="59"/>
      <c r="O79" s="59"/>
      <c r="P79" s="59"/>
      <c r="Q79" s="44"/>
      <c r="R79" s="44"/>
      <c r="S79" s="44"/>
    </row>
    <row r="80" spans="1:19" s="10" customFormat="1" ht="15" x14ac:dyDescent="0.25">
      <c r="A80" s="41" t="s">
        <v>197</v>
      </c>
      <c r="B80" s="9"/>
      <c r="C80" s="42" t="s">
        <v>198</v>
      </c>
      <c r="D80" s="43" t="s">
        <v>19</v>
      </c>
      <c r="E80" s="43" t="s">
        <v>398</v>
      </c>
      <c r="F80" s="42" t="s">
        <v>192</v>
      </c>
      <c r="G80" s="42" t="s">
        <v>199</v>
      </c>
      <c r="H80" s="59">
        <v>2</v>
      </c>
      <c r="I80" s="59"/>
      <c r="J80" s="59"/>
      <c r="K80" s="59"/>
      <c r="L80" s="59"/>
      <c r="M80" s="59"/>
      <c r="N80" s="59"/>
      <c r="O80" s="59"/>
      <c r="P80" s="59"/>
      <c r="Q80" s="44"/>
      <c r="R80" s="44"/>
      <c r="S80" s="44"/>
    </row>
    <row r="81" spans="1:19" s="10" customFormat="1" ht="15" x14ac:dyDescent="0.25">
      <c r="A81" s="41" t="s">
        <v>200</v>
      </c>
      <c r="B81" s="9"/>
      <c r="C81" s="42" t="s">
        <v>401</v>
      </c>
      <c r="D81" s="43" t="s">
        <v>9</v>
      </c>
      <c r="E81" s="43" t="s">
        <v>398</v>
      </c>
      <c r="F81" s="42" t="s">
        <v>71</v>
      </c>
      <c r="G81" s="42" t="s">
        <v>201</v>
      </c>
      <c r="H81" s="59"/>
      <c r="I81" s="59"/>
      <c r="J81" s="59"/>
      <c r="K81" s="59"/>
      <c r="L81" s="59"/>
      <c r="M81" s="59"/>
      <c r="N81" s="59">
        <v>2</v>
      </c>
      <c r="O81" s="59"/>
      <c r="P81" s="59"/>
      <c r="Q81" s="44"/>
      <c r="R81" s="44"/>
      <c r="S81" s="44"/>
    </row>
    <row r="82" spans="1:19" s="10" customFormat="1" ht="15" x14ac:dyDescent="0.25">
      <c r="A82" s="41" t="s">
        <v>202</v>
      </c>
      <c r="B82" s="9"/>
      <c r="C82" s="42" t="s">
        <v>203</v>
      </c>
      <c r="D82" s="43" t="s">
        <v>9</v>
      </c>
      <c r="E82" s="43" t="s">
        <v>398</v>
      </c>
      <c r="F82" s="42" t="s">
        <v>181</v>
      </c>
      <c r="G82" s="42" t="s">
        <v>204</v>
      </c>
      <c r="H82" s="59">
        <v>2</v>
      </c>
      <c r="I82" s="59"/>
      <c r="J82" s="59"/>
      <c r="K82" s="59"/>
      <c r="L82" s="59"/>
      <c r="M82" s="59"/>
      <c r="N82" s="59"/>
      <c r="O82" s="59"/>
      <c r="P82" s="59"/>
      <c r="Q82" s="44"/>
      <c r="R82" s="44"/>
      <c r="S82" s="44"/>
    </row>
    <row r="83" spans="1:19" s="10" customFormat="1" ht="15" x14ac:dyDescent="0.25">
      <c r="A83" s="41" t="s">
        <v>205</v>
      </c>
      <c r="B83" s="9"/>
      <c r="C83" s="42" t="s">
        <v>206</v>
      </c>
      <c r="D83" s="43" t="s">
        <v>9</v>
      </c>
      <c r="E83" s="43" t="s">
        <v>398</v>
      </c>
      <c r="F83" s="42" t="s">
        <v>192</v>
      </c>
      <c r="G83" s="42" t="s">
        <v>207</v>
      </c>
      <c r="H83" s="59"/>
      <c r="I83" s="59"/>
      <c r="J83" s="59"/>
      <c r="K83" s="59">
        <v>2</v>
      </c>
      <c r="L83" s="59"/>
      <c r="M83" s="59"/>
      <c r="N83" s="59">
        <v>2</v>
      </c>
      <c r="O83" s="59">
        <v>2</v>
      </c>
      <c r="P83" s="59">
        <v>2</v>
      </c>
      <c r="Q83" s="44"/>
      <c r="R83" s="44"/>
      <c r="S83" s="44"/>
    </row>
    <row r="84" spans="1:19" s="10" customFormat="1" ht="15" x14ac:dyDescent="0.25">
      <c r="A84" s="41" t="s">
        <v>208</v>
      </c>
      <c r="B84" s="9"/>
      <c r="C84" s="42" t="s">
        <v>209</v>
      </c>
      <c r="D84" s="43" t="s">
        <v>19</v>
      </c>
      <c r="E84" s="43" t="s">
        <v>398</v>
      </c>
      <c r="F84" s="42" t="s">
        <v>71</v>
      </c>
      <c r="G84" s="42" t="s">
        <v>210</v>
      </c>
      <c r="H84" s="59"/>
      <c r="I84" s="59">
        <v>2</v>
      </c>
      <c r="J84" s="59"/>
      <c r="K84" s="59"/>
      <c r="L84" s="59">
        <v>2</v>
      </c>
      <c r="M84" s="59">
        <v>2</v>
      </c>
      <c r="N84" s="59">
        <v>2</v>
      </c>
      <c r="O84" s="59"/>
      <c r="P84" s="59"/>
      <c r="Q84" s="44"/>
      <c r="R84" s="44"/>
      <c r="S84" s="44"/>
    </row>
    <row r="85" spans="1:19" s="10" customFormat="1" ht="15" x14ac:dyDescent="0.25">
      <c r="A85" s="41" t="s">
        <v>211</v>
      </c>
      <c r="B85" s="9"/>
      <c r="C85" s="42" t="s">
        <v>212</v>
      </c>
      <c r="D85" s="43" t="s">
        <v>9</v>
      </c>
      <c r="E85" s="43" t="s">
        <v>398</v>
      </c>
      <c r="F85" s="42" t="s">
        <v>181</v>
      </c>
      <c r="G85" s="42" t="s">
        <v>213</v>
      </c>
      <c r="H85" s="59">
        <v>2</v>
      </c>
      <c r="I85" s="59"/>
      <c r="J85" s="59"/>
      <c r="K85" s="59"/>
      <c r="L85" s="59"/>
      <c r="M85" s="59"/>
      <c r="N85" s="59"/>
      <c r="O85" s="59"/>
      <c r="P85" s="59"/>
      <c r="Q85" s="44"/>
      <c r="R85" s="44"/>
      <c r="S85" s="44"/>
    </row>
    <row r="86" spans="1:19" s="10" customFormat="1" ht="15" x14ac:dyDescent="0.25">
      <c r="A86" s="41" t="s">
        <v>214</v>
      </c>
      <c r="B86" s="9"/>
      <c r="C86" s="42" t="s">
        <v>215</v>
      </c>
      <c r="D86" s="43" t="s">
        <v>9</v>
      </c>
      <c r="E86" s="43" t="s">
        <v>398</v>
      </c>
      <c r="F86" s="42" t="s">
        <v>216</v>
      </c>
      <c r="G86" s="42" t="s">
        <v>217</v>
      </c>
      <c r="H86" s="59">
        <v>2</v>
      </c>
      <c r="I86" s="59"/>
      <c r="J86" s="59"/>
      <c r="K86" s="59"/>
      <c r="L86" s="59"/>
      <c r="M86" s="59"/>
      <c r="N86" s="59"/>
      <c r="O86" s="59"/>
      <c r="P86" s="59"/>
      <c r="Q86" s="44"/>
      <c r="R86" s="44"/>
      <c r="S86" s="44"/>
    </row>
    <row r="87" spans="1:19" s="10" customFormat="1" ht="15" x14ac:dyDescent="0.25">
      <c r="A87" s="41" t="s">
        <v>218</v>
      </c>
      <c r="B87" s="9"/>
      <c r="C87" s="42" t="s">
        <v>219</v>
      </c>
      <c r="D87" s="43" t="s">
        <v>9</v>
      </c>
      <c r="E87" s="43" t="s">
        <v>398</v>
      </c>
      <c r="F87" s="42" t="s">
        <v>181</v>
      </c>
      <c r="G87" s="42" t="s">
        <v>220</v>
      </c>
      <c r="H87" s="59">
        <v>2</v>
      </c>
      <c r="I87" s="59"/>
      <c r="J87" s="59"/>
      <c r="K87" s="59"/>
      <c r="L87" s="59"/>
      <c r="M87" s="59"/>
      <c r="N87" s="59"/>
      <c r="O87" s="59"/>
      <c r="P87" s="59"/>
      <c r="Q87" s="44"/>
      <c r="R87" s="44"/>
      <c r="S87" s="44"/>
    </row>
    <row r="88" spans="1:19" s="10" customFormat="1" ht="29.25" customHeight="1" x14ac:dyDescent="0.25">
      <c r="A88" s="41" t="s">
        <v>221</v>
      </c>
      <c r="B88" s="9"/>
      <c r="C88" s="42" t="s">
        <v>222</v>
      </c>
      <c r="D88" s="43" t="s">
        <v>223</v>
      </c>
      <c r="E88" s="43" t="s">
        <v>398</v>
      </c>
      <c r="F88" s="42" t="s">
        <v>181</v>
      </c>
      <c r="G88" s="42" t="s">
        <v>224</v>
      </c>
      <c r="H88" s="59">
        <v>2</v>
      </c>
      <c r="I88" s="59"/>
      <c r="J88" s="59"/>
      <c r="K88" s="59"/>
      <c r="L88" s="59"/>
      <c r="M88" s="59"/>
      <c r="N88" s="59"/>
      <c r="O88" s="59"/>
      <c r="P88" s="59"/>
      <c r="Q88" s="44"/>
      <c r="R88" s="44"/>
      <c r="S88" s="44"/>
    </row>
    <row r="89" spans="1:19" s="10" customFormat="1" ht="15" x14ac:dyDescent="0.25">
      <c r="A89" s="41" t="s">
        <v>225</v>
      </c>
      <c r="B89" s="9"/>
      <c r="C89" s="42" t="s">
        <v>402</v>
      </c>
      <c r="D89" s="43" t="s">
        <v>19</v>
      </c>
      <c r="E89" s="43" t="s">
        <v>398</v>
      </c>
      <c r="F89" s="42" t="s">
        <v>71</v>
      </c>
      <c r="G89" s="42" t="s">
        <v>226</v>
      </c>
      <c r="H89" s="59">
        <v>2</v>
      </c>
      <c r="I89" s="59"/>
      <c r="J89" s="59"/>
      <c r="K89" s="59"/>
      <c r="L89" s="59"/>
      <c r="M89" s="59"/>
      <c r="N89" s="59"/>
      <c r="O89" s="59"/>
      <c r="P89" s="59"/>
      <c r="Q89" s="44"/>
      <c r="R89" s="44"/>
      <c r="S89" s="44"/>
    </row>
    <row r="90" spans="1:19" s="10" customFormat="1" ht="26.25" x14ac:dyDescent="0.25">
      <c r="A90" s="41" t="s">
        <v>227</v>
      </c>
      <c r="B90" s="9"/>
      <c r="C90" s="42" t="s">
        <v>403</v>
      </c>
      <c r="D90" s="43" t="s">
        <v>19</v>
      </c>
      <c r="E90" s="43" t="s">
        <v>398</v>
      </c>
      <c r="F90" s="42" t="s">
        <v>181</v>
      </c>
      <c r="G90" s="42" t="s">
        <v>228</v>
      </c>
      <c r="H90" s="59">
        <v>2</v>
      </c>
      <c r="I90" s="59"/>
      <c r="J90" s="59"/>
      <c r="K90" s="59"/>
      <c r="L90" s="59"/>
      <c r="M90" s="59"/>
      <c r="N90" s="59"/>
      <c r="O90" s="59"/>
      <c r="P90" s="59"/>
      <c r="Q90" s="44"/>
      <c r="R90" s="44"/>
      <c r="S90" s="44"/>
    </row>
    <row r="91" spans="1:19" s="10" customFormat="1" ht="15" x14ac:dyDescent="0.25">
      <c r="A91" s="41" t="s">
        <v>229</v>
      </c>
      <c r="B91" s="9"/>
      <c r="C91" s="45" t="s">
        <v>230</v>
      </c>
      <c r="D91" s="43" t="s">
        <v>9</v>
      </c>
      <c r="E91" s="43" t="s">
        <v>398</v>
      </c>
      <c r="F91" s="42" t="s">
        <v>192</v>
      </c>
      <c r="G91" s="42" t="s">
        <v>231</v>
      </c>
      <c r="H91" s="59"/>
      <c r="I91" s="59"/>
      <c r="J91" s="59"/>
      <c r="K91" s="59">
        <v>2</v>
      </c>
      <c r="L91" s="59"/>
      <c r="M91" s="59"/>
      <c r="N91" s="59">
        <v>2</v>
      </c>
      <c r="O91" s="59"/>
      <c r="P91" s="59"/>
      <c r="Q91" s="44"/>
      <c r="R91" s="44"/>
      <c r="S91" s="44"/>
    </row>
    <row r="92" spans="1:19" s="10" customFormat="1" ht="15" x14ac:dyDescent="0.25">
      <c r="A92" s="41" t="s">
        <v>261</v>
      </c>
      <c r="B92" s="9"/>
      <c r="C92" s="42" t="s">
        <v>271</v>
      </c>
      <c r="D92" s="43" t="s">
        <v>9</v>
      </c>
      <c r="E92" s="43" t="s">
        <v>398</v>
      </c>
      <c r="F92" s="42" t="s">
        <v>181</v>
      </c>
      <c r="G92" s="42" t="s">
        <v>272</v>
      </c>
      <c r="H92" s="59">
        <v>2</v>
      </c>
      <c r="I92" s="59"/>
      <c r="J92" s="59"/>
      <c r="K92" s="59"/>
      <c r="L92" s="59"/>
      <c r="M92" s="59"/>
      <c r="N92" s="59"/>
      <c r="O92" s="59"/>
      <c r="P92" s="59"/>
      <c r="Q92" s="44"/>
      <c r="R92" s="44"/>
      <c r="S92" s="44"/>
    </row>
    <row r="93" spans="1:19" s="10" customFormat="1" ht="15" x14ac:dyDescent="0.25">
      <c r="A93" s="41" t="s">
        <v>262</v>
      </c>
      <c r="B93" s="9"/>
      <c r="C93" s="42" t="s">
        <v>273</v>
      </c>
      <c r="D93" s="43" t="s">
        <v>9</v>
      </c>
      <c r="E93" s="43" t="s">
        <v>398</v>
      </c>
      <c r="F93" s="42" t="s">
        <v>181</v>
      </c>
      <c r="G93" s="42" t="s">
        <v>274</v>
      </c>
      <c r="H93" s="59">
        <v>2</v>
      </c>
      <c r="I93" s="59"/>
      <c r="J93" s="59"/>
      <c r="K93" s="59"/>
      <c r="L93" s="59"/>
      <c r="M93" s="59"/>
      <c r="N93" s="59"/>
      <c r="O93" s="59"/>
      <c r="P93" s="59"/>
      <c r="Q93" s="44"/>
      <c r="R93" s="44"/>
      <c r="S93" s="44"/>
    </row>
    <row r="94" spans="1:19" s="10" customFormat="1" ht="15" x14ac:dyDescent="0.25">
      <c r="A94" s="41" t="s">
        <v>263</v>
      </c>
      <c r="B94" s="9"/>
      <c r="C94" s="42" t="s">
        <v>275</v>
      </c>
      <c r="D94" s="43" t="s">
        <v>9</v>
      </c>
      <c r="E94" s="43" t="s">
        <v>398</v>
      </c>
      <c r="F94" s="42" t="s">
        <v>181</v>
      </c>
      <c r="G94" s="42" t="s">
        <v>276</v>
      </c>
      <c r="H94" s="59">
        <v>2</v>
      </c>
      <c r="I94" s="59"/>
      <c r="J94" s="59"/>
      <c r="K94" s="59"/>
      <c r="L94" s="59"/>
      <c r="M94" s="59"/>
      <c r="N94" s="59"/>
      <c r="O94" s="59"/>
      <c r="P94" s="59"/>
      <c r="Q94" s="44"/>
      <c r="R94" s="44"/>
      <c r="S94" s="44"/>
    </row>
    <row r="95" spans="1:19" s="10" customFormat="1" ht="15" x14ac:dyDescent="0.25">
      <c r="A95" s="41" t="s">
        <v>264</v>
      </c>
      <c r="B95" s="9"/>
      <c r="C95" s="42" t="s">
        <v>277</v>
      </c>
      <c r="D95" s="43" t="s">
        <v>9</v>
      </c>
      <c r="E95" s="43" t="s">
        <v>398</v>
      </c>
      <c r="F95" s="42" t="s">
        <v>181</v>
      </c>
      <c r="G95" s="42" t="s">
        <v>278</v>
      </c>
      <c r="H95" s="59">
        <v>2</v>
      </c>
      <c r="I95" s="59"/>
      <c r="J95" s="59"/>
      <c r="K95" s="59"/>
      <c r="L95" s="59"/>
      <c r="M95" s="59"/>
      <c r="N95" s="59"/>
      <c r="O95" s="59"/>
      <c r="P95" s="59"/>
      <c r="Q95" s="44"/>
      <c r="R95" s="44"/>
      <c r="S95" s="44"/>
    </row>
    <row r="96" spans="1:19" s="10" customFormat="1" ht="15" x14ac:dyDescent="0.25">
      <c r="A96" s="41" t="s">
        <v>265</v>
      </c>
      <c r="B96" s="9"/>
      <c r="C96" s="42" t="s">
        <v>279</v>
      </c>
      <c r="D96" s="43" t="s">
        <v>9</v>
      </c>
      <c r="E96" s="43" t="s">
        <v>398</v>
      </c>
      <c r="F96" s="42" t="s">
        <v>181</v>
      </c>
      <c r="G96" s="42" t="s">
        <v>280</v>
      </c>
      <c r="H96" s="59">
        <v>2</v>
      </c>
      <c r="I96" s="59"/>
      <c r="J96" s="59"/>
      <c r="K96" s="59"/>
      <c r="L96" s="59"/>
      <c r="M96" s="59"/>
      <c r="N96" s="59"/>
      <c r="O96" s="59"/>
      <c r="P96" s="59"/>
      <c r="Q96" s="44"/>
      <c r="R96" s="44"/>
      <c r="S96" s="44"/>
    </row>
    <row r="97" spans="1:19" s="10" customFormat="1" ht="15" x14ac:dyDescent="0.25">
      <c r="A97" s="41" t="s">
        <v>266</v>
      </c>
      <c r="B97" s="9"/>
      <c r="C97" s="42" t="s">
        <v>404</v>
      </c>
      <c r="D97" s="43" t="s">
        <v>9</v>
      </c>
      <c r="E97" s="43" t="s">
        <v>398</v>
      </c>
      <c r="F97" s="42" t="s">
        <v>181</v>
      </c>
      <c r="G97" s="42" t="s">
        <v>281</v>
      </c>
      <c r="H97" s="59">
        <v>2</v>
      </c>
      <c r="I97" s="59"/>
      <c r="J97" s="59"/>
      <c r="K97" s="59"/>
      <c r="L97" s="59"/>
      <c r="M97" s="59"/>
      <c r="N97" s="59"/>
      <c r="O97" s="59"/>
      <c r="P97" s="59"/>
      <c r="Q97" s="44"/>
      <c r="R97" s="44"/>
      <c r="S97" s="44"/>
    </row>
    <row r="98" spans="1:19" s="10" customFormat="1" ht="15" x14ac:dyDescent="0.25">
      <c r="A98" s="41" t="s">
        <v>267</v>
      </c>
      <c r="B98" s="9"/>
      <c r="C98" s="42" t="s">
        <v>282</v>
      </c>
      <c r="D98" s="43" t="s">
        <v>9</v>
      </c>
      <c r="E98" s="43" t="s">
        <v>398</v>
      </c>
      <c r="F98" s="42" t="s">
        <v>181</v>
      </c>
      <c r="G98" s="42" t="s">
        <v>283</v>
      </c>
      <c r="H98" s="59">
        <v>2</v>
      </c>
      <c r="I98" s="59"/>
      <c r="J98" s="59"/>
      <c r="K98" s="59"/>
      <c r="L98" s="59"/>
      <c r="M98" s="59"/>
      <c r="N98" s="59"/>
      <c r="O98" s="59"/>
      <c r="P98" s="59"/>
      <c r="Q98" s="44"/>
      <c r="R98" s="44"/>
      <c r="S98" s="44"/>
    </row>
    <row r="99" spans="1:19" s="10" customFormat="1" ht="15" x14ac:dyDescent="0.25">
      <c r="A99" s="41" t="s">
        <v>268</v>
      </c>
      <c r="B99" s="9"/>
      <c r="C99" s="42" t="s">
        <v>284</v>
      </c>
      <c r="D99" s="43" t="s">
        <v>9</v>
      </c>
      <c r="E99" s="43" t="s">
        <v>398</v>
      </c>
      <c r="F99" s="42" t="s">
        <v>181</v>
      </c>
      <c r="G99" s="42" t="s">
        <v>285</v>
      </c>
      <c r="H99" s="59">
        <v>2</v>
      </c>
      <c r="I99" s="59"/>
      <c r="J99" s="59"/>
      <c r="K99" s="59"/>
      <c r="L99" s="59"/>
      <c r="M99" s="59"/>
      <c r="N99" s="59"/>
      <c r="O99" s="59"/>
      <c r="P99" s="59"/>
      <c r="Q99" s="44"/>
      <c r="R99" s="44"/>
      <c r="S99" s="44"/>
    </row>
    <row r="100" spans="1:19" s="10" customFormat="1" ht="15" x14ac:dyDescent="0.25">
      <c r="A100" s="41" t="s">
        <v>269</v>
      </c>
      <c r="B100" s="9"/>
      <c r="C100" s="42" t="s">
        <v>286</v>
      </c>
      <c r="D100" s="43" t="s">
        <v>9</v>
      </c>
      <c r="E100" s="43" t="s">
        <v>398</v>
      </c>
      <c r="F100" s="42" t="s">
        <v>181</v>
      </c>
      <c r="G100" s="42" t="s">
        <v>287</v>
      </c>
      <c r="H100" s="59">
        <v>2</v>
      </c>
      <c r="I100" s="59"/>
      <c r="J100" s="59"/>
      <c r="K100" s="59"/>
      <c r="L100" s="59"/>
      <c r="M100" s="59"/>
      <c r="N100" s="59"/>
      <c r="O100" s="59"/>
      <c r="P100" s="59"/>
      <c r="Q100" s="44"/>
      <c r="R100" s="44"/>
      <c r="S100" s="44"/>
    </row>
    <row r="101" spans="1:19" s="10" customFormat="1" ht="15" x14ac:dyDescent="0.25">
      <c r="A101" s="41" t="s">
        <v>270</v>
      </c>
      <c r="B101" s="9"/>
      <c r="C101" s="42" t="s">
        <v>288</v>
      </c>
      <c r="D101" s="43" t="s">
        <v>9</v>
      </c>
      <c r="E101" s="43" t="s">
        <v>398</v>
      </c>
      <c r="F101" s="42" t="s">
        <v>181</v>
      </c>
      <c r="G101" s="42" t="s">
        <v>289</v>
      </c>
      <c r="H101" s="59">
        <v>2</v>
      </c>
      <c r="I101" s="59"/>
      <c r="J101" s="59"/>
      <c r="K101" s="59"/>
      <c r="L101" s="59"/>
      <c r="M101" s="59"/>
      <c r="N101" s="59"/>
      <c r="O101" s="59"/>
      <c r="P101" s="59"/>
      <c r="Q101" s="44"/>
      <c r="R101" s="44"/>
      <c r="S101" s="44"/>
    </row>
  </sheetData>
  <conditionalFormatting sqref="Q3:S101">
    <cfRule type="expression" dxfId="239" priority="19" stopIfTrue="1">
      <formula>OR(Q$1="Saturday",Q$1="Sunday")</formula>
    </cfRule>
    <cfRule type="cellIs" dxfId="238" priority="20" stopIfTrue="1" operator="equal">
      <formula>"Closed"</formula>
    </cfRule>
    <cfRule type="cellIs" dxfId="237" priority="21" stopIfTrue="1" operator="equal">
      <formula>"Open"</formula>
    </cfRule>
  </conditionalFormatting>
  <conditionalFormatting sqref="F1:G1">
    <cfRule type="cellIs" dxfId="236" priority="22" stopIfTrue="1" operator="equal">
      <formula>"Error Missing Country"</formula>
    </cfRule>
  </conditionalFormatting>
  <conditionalFormatting sqref="A1:A65536">
    <cfRule type="duplicateValues" dxfId="235" priority="11" stopIfTrue="1"/>
    <cfRule type="timePeriod" dxfId="234" priority="12" stopIfTrue="1" timePeriod="yesterday">
      <formula>FLOOR(A1,1)=TODAY()-1</formula>
    </cfRule>
  </conditionalFormatting>
  <conditionalFormatting sqref="H3:P101">
    <cfRule type="expression" dxfId="233" priority="8" stopIfTrue="1">
      <formula>OR(H$3="Saturday",H$3="Sunday")</formula>
    </cfRule>
    <cfRule type="cellIs" dxfId="232" priority="9" stopIfTrue="1" operator="equal">
      <formula>"Closed"</formula>
    </cfRule>
    <cfRule type="cellIs" dxfId="231" priority="10" stopIfTrue="1" operator="equal">
      <formula>"Open"</formula>
    </cfRule>
  </conditionalFormatting>
  <conditionalFormatting sqref="H3:P101">
    <cfRule type="cellIs" dxfId="230" priority="6" stopIfTrue="1" operator="equal">
      <formula>"Closed"</formula>
    </cfRule>
    <cfRule type="cellIs" dxfId="229" priority="7" stopIfTrue="1" operator="equal">
      <formula>"Open"</formula>
    </cfRule>
  </conditionalFormatting>
  <conditionalFormatting sqref="H3:P101">
    <cfRule type="expression" dxfId="228" priority="5" stopIfTrue="1">
      <formula>OR(#REF!="Saturday",#REF!="Sunday")</formula>
    </cfRule>
  </conditionalFormatting>
  <conditionalFormatting sqref="H3:P101">
    <cfRule type="expression" dxfId="227" priority="1" stopIfTrue="1">
      <formula>OR(#REF!="Saturday",#REF!="Sunday")</formula>
    </cfRule>
  </conditionalFormatting>
  <conditionalFormatting sqref="H3:P101">
    <cfRule type="expression" dxfId="226" priority="2" stopIfTrue="1">
      <formula>OR(H$1="Saturday",H$1="Sunday")</formula>
    </cfRule>
    <cfRule type="cellIs" dxfId="225" priority="3" stopIfTrue="1" operator="equal">
      <formula>"Closed"</formula>
    </cfRule>
    <cfRule type="cellIs" dxfId="224" priority="4" stopIfTrue="1" operator="equal">
      <formula>"Open"</formula>
    </cfRule>
  </conditionalFormatting>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101"/>
  <sheetViews>
    <sheetView topLeftCell="F1" workbookViewId="0">
      <selection activeCell="H36" sqref="H36"/>
    </sheetView>
  </sheetViews>
  <sheetFormatPr defaultRowHeight="12.75" x14ac:dyDescent="0.2"/>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12.28515625" style="1" bestFit="1" customWidth="1"/>
    <col min="9" max="10" width="11.42578125" style="1" bestFit="1" customWidth="1"/>
    <col min="11" max="12" width="12.5703125" style="1" bestFit="1" customWidth="1"/>
    <col min="13" max="226" width="9.140625" style="1"/>
    <col min="227" max="227" width="7.85546875" style="1" bestFit="1" customWidth="1"/>
    <col min="228" max="228" width="7.85546875" style="1" customWidth="1"/>
    <col min="229" max="229" width="19.85546875" style="1" bestFit="1" customWidth="1"/>
    <col min="230" max="230" width="30.5703125" style="1" bestFit="1" customWidth="1"/>
    <col min="231" max="231" width="12.85546875" style="1" customWidth="1"/>
    <col min="232" max="232" width="22" style="1" customWidth="1"/>
    <col min="233" max="233" width="57.85546875" style="1" customWidth="1"/>
    <col min="234" max="235" width="12.28515625" style="1" bestFit="1" customWidth="1"/>
    <col min="236" max="242" width="11.42578125" style="1" bestFit="1" customWidth="1"/>
    <col min="243" max="263" width="12.5703125" style="1" bestFit="1" customWidth="1"/>
    <col min="264" max="267" width="12.28515625" style="1" bestFit="1" customWidth="1"/>
    <col min="268" max="482" width="9.140625" style="1"/>
    <col min="483" max="483" width="7.85546875" style="1" bestFit="1" customWidth="1"/>
    <col min="484" max="484" width="7.85546875" style="1" customWidth="1"/>
    <col min="485" max="485" width="19.85546875" style="1" bestFit="1" customWidth="1"/>
    <col min="486" max="486" width="30.5703125" style="1" bestFit="1" customWidth="1"/>
    <col min="487" max="487" width="12.85546875" style="1" customWidth="1"/>
    <col min="488" max="488" width="22" style="1" customWidth="1"/>
    <col min="489" max="489" width="57.85546875" style="1" customWidth="1"/>
    <col min="490" max="491" width="12.28515625" style="1" bestFit="1" customWidth="1"/>
    <col min="492" max="498" width="11.42578125" style="1" bestFit="1" customWidth="1"/>
    <col min="499" max="519" width="12.5703125" style="1" bestFit="1" customWidth="1"/>
    <col min="520" max="523" width="12.28515625" style="1" bestFit="1" customWidth="1"/>
    <col min="524" max="738" width="9.140625" style="1"/>
    <col min="739" max="739" width="7.85546875" style="1" bestFit="1" customWidth="1"/>
    <col min="740" max="740" width="7.85546875" style="1" customWidth="1"/>
    <col min="741" max="741" width="19.85546875" style="1" bestFit="1" customWidth="1"/>
    <col min="742" max="742" width="30.5703125" style="1" bestFit="1" customWidth="1"/>
    <col min="743" max="743" width="12.85546875" style="1" customWidth="1"/>
    <col min="744" max="744" width="22" style="1" customWidth="1"/>
    <col min="745" max="745" width="57.85546875" style="1" customWidth="1"/>
    <col min="746" max="747" width="12.28515625" style="1" bestFit="1" customWidth="1"/>
    <col min="748" max="754" width="11.42578125" style="1" bestFit="1" customWidth="1"/>
    <col min="755" max="775" width="12.5703125" style="1" bestFit="1" customWidth="1"/>
    <col min="776" max="779" width="12.28515625" style="1" bestFit="1" customWidth="1"/>
    <col min="780" max="994" width="9.140625" style="1"/>
    <col min="995" max="995" width="7.85546875" style="1" bestFit="1" customWidth="1"/>
    <col min="996" max="996" width="7.85546875" style="1" customWidth="1"/>
    <col min="997" max="997" width="19.85546875" style="1" bestFit="1" customWidth="1"/>
    <col min="998" max="998" width="30.5703125" style="1" bestFit="1" customWidth="1"/>
    <col min="999" max="999" width="12.85546875" style="1" customWidth="1"/>
    <col min="1000" max="1000" width="22" style="1" customWidth="1"/>
    <col min="1001" max="1001" width="57.85546875" style="1" customWidth="1"/>
    <col min="1002" max="1003" width="12.28515625" style="1" bestFit="1" customWidth="1"/>
    <col min="1004" max="1010" width="11.42578125" style="1" bestFit="1" customWidth="1"/>
    <col min="1011" max="1031" width="12.5703125" style="1" bestFit="1" customWidth="1"/>
    <col min="1032" max="1035" width="12.28515625" style="1" bestFit="1" customWidth="1"/>
    <col min="1036" max="1250" width="9.140625" style="1"/>
    <col min="1251" max="1251" width="7.85546875" style="1" bestFit="1" customWidth="1"/>
    <col min="1252" max="1252" width="7.85546875" style="1" customWidth="1"/>
    <col min="1253" max="1253" width="19.85546875" style="1" bestFit="1" customWidth="1"/>
    <col min="1254" max="1254" width="30.5703125" style="1" bestFit="1" customWidth="1"/>
    <col min="1255" max="1255" width="12.85546875" style="1" customWidth="1"/>
    <col min="1256" max="1256" width="22" style="1" customWidth="1"/>
    <col min="1257" max="1257" width="57.85546875" style="1" customWidth="1"/>
    <col min="1258" max="1259" width="12.28515625" style="1" bestFit="1" customWidth="1"/>
    <col min="1260" max="1266" width="11.42578125" style="1" bestFit="1" customWidth="1"/>
    <col min="1267" max="1287" width="12.5703125" style="1" bestFit="1" customWidth="1"/>
    <col min="1288" max="1291" width="12.28515625" style="1" bestFit="1" customWidth="1"/>
    <col min="1292" max="1506" width="9.140625" style="1"/>
    <col min="1507" max="1507" width="7.85546875" style="1" bestFit="1" customWidth="1"/>
    <col min="1508" max="1508" width="7.85546875" style="1" customWidth="1"/>
    <col min="1509" max="1509" width="19.85546875" style="1" bestFit="1" customWidth="1"/>
    <col min="1510" max="1510" width="30.5703125" style="1" bestFit="1" customWidth="1"/>
    <col min="1511" max="1511" width="12.85546875" style="1" customWidth="1"/>
    <col min="1512" max="1512" width="22" style="1" customWidth="1"/>
    <col min="1513" max="1513" width="57.85546875" style="1" customWidth="1"/>
    <col min="1514" max="1515" width="12.28515625" style="1" bestFit="1" customWidth="1"/>
    <col min="1516" max="1522" width="11.42578125" style="1" bestFit="1" customWidth="1"/>
    <col min="1523" max="1543" width="12.5703125" style="1" bestFit="1" customWidth="1"/>
    <col min="1544" max="1547" width="12.28515625" style="1" bestFit="1" customWidth="1"/>
    <col min="1548" max="1762" width="9.140625" style="1"/>
    <col min="1763" max="1763" width="7.85546875" style="1" bestFit="1" customWidth="1"/>
    <col min="1764" max="1764" width="7.85546875" style="1" customWidth="1"/>
    <col min="1765" max="1765" width="19.85546875" style="1" bestFit="1" customWidth="1"/>
    <col min="1766" max="1766" width="30.5703125" style="1" bestFit="1" customWidth="1"/>
    <col min="1767" max="1767" width="12.85546875" style="1" customWidth="1"/>
    <col min="1768" max="1768" width="22" style="1" customWidth="1"/>
    <col min="1769" max="1769" width="57.85546875" style="1" customWidth="1"/>
    <col min="1770" max="1771" width="12.28515625" style="1" bestFit="1" customWidth="1"/>
    <col min="1772" max="1778" width="11.42578125" style="1" bestFit="1" customWidth="1"/>
    <col min="1779" max="1799" width="12.5703125" style="1" bestFit="1" customWidth="1"/>
    <col min="1800" max="1803" width="12.28515625" style="1" bestFit="1" customWidth="1"/>
    <col min="1804" max="2018" width="9.140625" style="1"/>
    <col min="2019" max="2019" width="7.85546875" style="1" bestFit="1" customWidth="1"/>
    <col min="2020" max="2020" width="7.85546875" style="1" customWidth="1"/>
    <col min="2021" max="2021" width="19.85546875" style="1" bestFit="1" customWidth="1"/>
    <col min="2022" max="2022" width="30.5703125" style="1" bestFit="1" customWidth="1"/>
    <col min="2023" max="2023" width="12.85546875" style="1" customWidth="1"/>
    <col min="2024" max="2024" width="22" style="1" customWidth="1"/>
    <col min="2025" max="2025" width="57.85546875" style="1" customWidth="1"/>
    <col min="2026" max="2027" width="12.28515625" style="1" bestFit="1" customWidth="1"/>
    <col min="2028" max="2034" width="11.42578125" style="1" bestFit="1" customWidth="1"/>
    <col min="2035" max="2055" width="12.5703125" style="1" bestFit="1" customWidth="1"/>
    <col min="2056" max="2059" width="12.28515625" style="1" bestFit="1" customWidth="1"/>
    <col min="2060" max="2274" width="9.140625" style="1"/>
    <col min="2275" max="2275" width="7.85546875" style="1" bestFit="1" customWidth="1"/>
    <col min="2276" max="2276" width="7.85546875" style="1" customWidth="1"/>
    <col min="2277" max="2277" width="19.85546875" style="1" bestFit="1" customWidth="1"/>
    <col min="2278" max="2278" width="30.5703125" style="1" bestFit="1" customWidth="1"/>
    <col min="2279" max="2279" width="12.85546875" style="1" customWidth="1"/>
    <col min="2280" max="2280" width="22" style="1" customWidth="1"/>
    <col min="2281" max="2281" width="57.85546875" style="1" customWidth="1"/>
    <col min="2282" max="2283" width="12.28515625" style="1" bestFit="1" customWidth="1"/>
    <col min="2284" max="2290" width="11.42578125" style="1" bestFit="1" customWidth="1"/>
    <col min="2291" max="2311" width="12.5703125" style="1" bestFit="1" customWidth="1"/>
    <col min="2312" max="2315" width="12.28515625" style="1" bestFit="1" customWidth="1"/>
    <col min="2316" max="2530" width="9.140625" style="1"/>
    <col min="2531" max="2531" width="7.85546875" style="1" bestFit="1" customWidth="1"/>
    <col min="2532" max="2532" width="7.85546875" style="1" customWidth="1"/>
    <col min="2533" max="2533" width="19.85546875" style="1" bestFit="1" customWidth="1"/>
    <col min="2534" max="2534" width="30.5703125" style="1" bestFit="1" customWidth="1"/>
    <col min="2535" max="2535" width="12.85546875" style="1" customWidth="1"/>
    <col min="2536" max="2536" width="22" style="1" customWidth="1"/>
    <col min="2537" max="2537" width="57.85546875" style="1" customWidth="1"/>
    <col min="2538" max="2539" width="12.28515625" style="1" bestFit="1" customWidth="1"/>
    <col min="2540" max="2546" width="11.42578125" style="1" bestFit="1" customWidth="1"/>
    <col min="2547" max="2567" width="12.5703125" style="1" bestFit="1" customWidth="1"/>
    <col min="2568" max="2571" width="12.28515625" style="1" bestFit="1" customWidth="1"/>
    <col min="2572" max="2786" width="9.140625" style="1"/>
    <col min="2787" max="2787" width="7.85546875" style="1" bestFit="1" customWidth="1"/>
    <col min="2788" max="2788" width="7.85546875" style="1" customWidth="1"/>
    <col min="2789" max="2789" width="19.85546875" style="1" bestFit="1" customWidth="1"/>
    <col min="2790" max="2790" width="30.5703125" style="1" bestFit="1" customWidth="1"/>
    <col min="2791" max="2791" width="12.85546875" style="1" customWidth="1"/>
    <col min="2792" max="2792" width="22" style="1" customWidth="1"/>
    <col min="2793" max="2793" width="57.85546875" style="1" customWidth="1"/>
    <col min="2794" max="2795" width="12.28515625" style="1" bestFit="1" customWidth="1"/>
    <col min="2796" max="2802" width="11.42578125" style="1" bestFit="1" customWidth="1"/>
    <col min="2803" max="2823" width="12.5703125" style="1" bestFit="1" customWidth="1"/>
    <col min="2824" max="2827" width="12.28515625" style="1" bestFit="1" customWidth="1"/>
    <col min="2828" max="3042" width="9.140625" style="1"/>
    <col min="3043" max="3043" width="7.85546875" style="1" bestFit="1" customWidth="1"/>
    <col min="3044" max="3044" width="7.85546875" style="1" customWidth="1"/>
    <col min="3045" max="3045" width="19.85546875" style="1" bestFit="1" customWidth="1"/>
    <col min="3046" max="3046" width="30.5703125" style="1" bestFit="1" customWidth="1"/>
    <col min="3047" max="3047" width="12.85546875" style="1" customWidth="1"/>
    <col min="3048" max="3048" width="22" style="1" customWidth="1"/>
    <col min="3049" max="3049" width="57.85546875" style="1" customWidth="1"/>
    <col min="3050" max="3051" width="12.28515625" style="1" bestFit="1" customWidth="1"/>
    <col min="3052" max="3058" width="11.42578125" style="1" bestFit="1" customWidth="1"/>
    <col min="3059" max="3079" width="12.5703125" style="1" bestFit="1" customWidth="1"/>
    <col min="3080" max="3083" width="12.28515625" style="1" bestFit="1" customWidth="1"/>
    <col min="3084" max="3298" width="9.140625" style="1"/>
    <col min="3299" max="3299" width="7.85546875" style="1" bestFit="1" customWidth="1"/>
    <col min="3300" max="3300" width="7.85546875" style="1" customWidth="1"/>
    <col min="3301" max="3301" width="19.85546875" style="1" bestFit="1" customWidth="1"/>
    <col min="3302" max="3302" width="30.5703125" style="1" bestFit="1" customWidth="1"/>
    <col min="3303" max="3303" width="12.85546875" style="1" customWidth="1"/>
    <col min="3304" max="3304" width="22" style="1" customWidth="1"/>
    <col min="3305" max="3305" width="57.85546875" style="1" customWidth="1"/>
    <col min="3306" max="3307" width="12.28515625" style="1" bestFit="1" customWidth="1"/>
    <col min="3308" max="3314" width="11.42578125" style="1" bestFit="1" customWidth="1"/>
    <col min="3315" max="3335" width="12.5703125" style="1" bestFit="1" customWidth="1"/>
    <col min="3336" max="3339" width="12.28515625" style="1" bestFit="1" customWidth="1"/>
    <col min="3340" max="3554" width="9.140625" style="1"/>
    <col min="3555" max="3555" width="7.85546875" style="1" bestFit="1" customWidth="1"/>
    <col min="3556" max="3556" width="7.85546875" style="1" customWidth="1"/>
    <col min="3557" max="3557" width="19.85546875" style="1" bestFit="1" customWidth="1"/>
    <col min="3558" max="3558" width="30.5703125" style="1" bestFit="1" customWidth="1"/>
    <col min="3559" max="3559" width="12.85546875" style="1" customWidth="1"/>
    <col min="3560" max="3560" width="22" style="1" customWidth="1"/>
    <col min="3561" max="3561" width="57.85546875" style="1" customWidth="1"/>
    <col min="3562" max="3563" width="12.28515625" style="1" bestFit="1" customWidth="1"/>
    <col min="3564" max="3570" width="11.42578125" style="1" bestFit="1" customWidth="1"/>
    <col min="3571" max="3591" width="12.5703125" style="1" bestFit="1" customWidth="1"/>
    <col min="3592" max="3595" width="12.28515625" style="1" bestFit="1" customWidth="1"/>
    <col min="3596" max="3810" width="9.140625" style="1"/>
    <col min="3811" max="3811" width="7.85546875" style="1" bestFit="1" customWidth="1"/>
    <col min="3812" max="3812" width="7.85546875" style="1" customWidth="1"/>
    <col min="3813" max="3813" width="19.85546875" style="1" bestFit="1" customWidth="1"/>
    <col min="3814" max="3814" width="30.5703125" style="1" bestFit="1" customWidth="1"/>
    <col min="3815" max="3815" width="12.85546875" style="1" customWidth="1"/>
    <col min="3816" max="3816" width="22" style="1" customWidth="1"/>
    <col min="3817" max="3817" width="57.85546875" style="1" customWidth="1"/>
    <col min="3818" max="3819" width="12.28515625" style="1" bestFit="1" customWidth="1"/>
    <col min="3820" max="3826" width="11.42578125" style="1" bestFit="1" customWidth="1"/>
    <col min="3827" max="3847" width="12.5703125" style="1" bestFit="1" customWidth="1"/>
    <col min="3848" max="3851" width="12.28515625" style="1" bestFit="1" customWidth="1"/>
    <col min="3852" max="4066" width="9.140625" style="1"/>
    <col min="4067" max="4067" width="7.85546875" style="1" bestFit="1" customWidth="1"/>
    <col min="4068" max="4068" width="7.85546875" style="1" customWidth="1"/>
    <col min="4069" max="4069" width="19.85546875" style="1" bestFit="1" customWidth="1"/>
    <col min="4070" max="4070" width="30.5703125" style="1" bestFit="1" customWidth="1"/>
    <col min="4071" max="4071" width="12.85546875" style="1" customWidth="1"/>
    <col min="4072" max="4072" width="22" style="1" customWidth="1"/>
    <col min="4073" max="4073" width="57.85546875" style="1" customWidth="1"/>
    <col min="4074" max="4075" width="12.28515625" style="1" bestFit="1" customWidth="1"/>
    <col min="4076" max="4082" width="11.42578125" style="1" bestFit="1" customWidth="1"/>
    <col min="4083" max="4103" width="12.5703125" style="1" bestFit="1" customWidth="1"/>
    <col min="4104" max="4107" width="12.28515625" style="1" bestFit="1" customWidth="1"/>
    <col min="4108" max="4322" width="9.140625" style="1"/>
    <col min="4323" max="4323" width="7.85546875" style="1" bestFit="1" customWidth="1"/>
    <col min="4324" max="4324" width="7.85546875" style="1" customWidth="1"/>
    <col min="4325" max="4325" width="19.85546875" style="1" bestFit="1" customWidth="1"/>
    <col min="4326" max="4326" width="30.5703125" style="1" bestFit="1" customWidth="1"/>
    <col min="4327" max="4327" width="12.85546875" style="1" customWidth="1"/>
    <col min="4328" max="4328" width="22" style="1" customWidth="1"/>
    <col min="4329" max="4329" width="57.85546875" style="1" customWidth="1"/>
    <col min="4330" max="4331" width="12.28515625" style="1" bestFit="1" customWidth="1"/>
    <col min="4332" max="4338" width="11.42578125" style="1" bestFit="1" customWidth="1"/>
    <col min="4339" max="4359" width="12.5703125" style="1" bestFit="1" customWidth="1"/>
    <col min="4360" max="4363" width="12.28515625" style="1" bestFit="1" customWidth="1"/>
    <col min="4364" max="4578" width="9.140625" style="1"/>
    <col min="4579" max="4579" width="7.85546875" style="1" bestFit="1" customWidth="1"/>
    <col min="4580" max="4580" width="7.85546875" style="1" customWidth="1"/>
    <col min="4581" max="4581" width="19.85546875" style="1" bestFit="1" customWidth="1"/>
    <col min="4582" max="4582" width="30.5703125" style="1" bestFit="1" customWidth="1"/>
    <col min="4583" max="4583" width="12.85546875" style="1" customWidth="1"/>
    <col min="4584" max="4584" width="22" style="1" customWidth="1"/>
    <col min="4585" max="4585" width="57.85546875" style="1" customWidth="1"/>
    <col min="4586" max="4587" width="12.28515625" style="1" bestFit="1" customWidth="1"/>
    <col min="4588" max="4594" width="11.42578125" style="1" bestFit="1" customWidth="1"/>
    <col min="4595" max="4615" width="12.5703125" style="1" bestFit="1" customWidth="1"/>
    <col min="4616" max="4619" width="12.28515625" style="1" bestFit="1" customWidth="1"/>
    <col min="4620" max="4834" width="9.140625" style="1"/>
    <col min="4835" max="4835" width="7.85546875" style="1" bestFit="1" customWidth="1"/>
    <col min="4836" max="4836" width="7.85546875" style="1" customWidth="1"/>
    <col min="4837" max="4837" width="19.85546875" style="1" bestFit="1" customWidth="1"/>
    <col min="4838" max="4838" width="30.5703125" style="1" bestFit="1" customWidth="1"/>
    <col min="4839" max="4839" width="12.85546875" style="1" customWidth="1"/>
    <col min="4840" max="4840" width="22" style="1" customWidth="1"/>
    <col min="4841" max="4841" width="57.85546875" style="1" customWidth="1"/>
    <col min="4842" max="4843" width="12.28515625" style="1" bestFit="1" customWidth="1"/>
    <col min="4844" max="4850" width="11.42578125" style="1" bestFit="1" customWidth="1"/>
    <col min="4851" max="4871" width="12.5703125" style="1" bestFit="1" customWidth="1"/>
    <col min="4872" max="4875" width="12.28515625" style="1" bestFit="1" customWidth="1"/>
    <col min="4876" max="5090" width="9.140625" style="1"/>
    <col min="5091" max="5091" width="7.85546875" style="1" bestFit="1" customWidth="1"/>
    <col min="5092" max="5092" width="7.85546875" style="1" customWidth="1"/>
    <col min="5093" max="5093" width="19.85546875" style="1" bestFit="1" customWidth="1"/>
    <col min="5094" max="5094" width="30.5703125" style="1" bestFit="1" customWidth="1"/>
    <col min="5095" max="5095" width="12.85546875" style="1" customWidth="1"/>
    <col min="5096" max="5096" width="22" style="1" customWidth="1"/>
    <col min="5097" max="5097" width="57.85546875" style="1" customWidth="1"/>
    <col min="5098" max="5099" width="12.28515625" style="1" bestFit="1" customWidth="1"/>
    <col min="5100" max="5106" width="11.42578125" style="1" bestFit="1" customWidth="1"/>
    <col min="5107" max="5127" width="12.5703125" style="1" bestFit="1" customWidth="1"/>
    <col min="5128" max="5131" width="12.28515625" style="1" bestFit="1" customWidth="1"/>
    <col min="5132" max="5346" width="9.140625" style="1"/>
    <col min="5347" max="5347" width="7.85546875" style="1" bestFit="1" customWidth="1"/>
    <col min="5348" max="5348" width="7.85546875" style="1" customWidth="1"/>
    <col min="5349" max="5349" width="19.85546875" style="1" bestFit="1" customWidth="1"/>
    <col min="5350" max="5350" width="30.5703125" style="1" bestFit="1" customWidth="1"/>
    <col min="5351" max="5351" width="12.85546875" style="1" customWidth="1"/>
    <col min="5352" max="5352" width="22" style="1" customWidth="1"/>
    <col min="5353" max="5353" width="57.85546875" style="1" customWidth="1"/>
    <col min="5354" max="5355" width="12.28515625" style="1" bestFit="1" customWidth="1"/>
    <col min="5356" max="5362" width="11.42578125" style="1" bestFit="1" customWidth="1"/>
    <col min="5363" max="5383" width="12.5703125" style="1" bestFit="1" customWidth="1"/>
    <col min="5384" max="5387" width="12.28515625" style="1" bestFit="1" customWidth="1"/>
    <col min="5388" max="5602" width="9.140625" style="1"/>
    <col min="5603" max="5603" width="7.85546875" style="1" bestFit="1" customWidth="1"/>
    <col min="5604" max="5604" width="7.85546875" style="1" customWidth="1"/>
    <col min="5605" max="5605" width="19.85546875" style="1" bestFit="1" customWidth="1"/>
    <col min="5606" max="5606" width="30.5703125" style="1" bestFit="1" customWidth="1"/>
    <col min="5607" max="5607" width="12.85546875" style="1" customWidth="1"/>
    <col min="5608" max="5608" width="22" style="1" customWidth="1"/>
    <col min="5609" max="5609" width="57.85546875" style="1" customWidth="1"/>
    <col min="5610" max="5611" width="12.28515625" style="1" bestFit="1" customWidth="1"/>
    <col min="5612" max="5618" width="11.42578125" style="1" bestFit="1" customWidth="1"/>
    <col min="5619" max="5639" width="12.5703125" style="1" bestFit="1" customWidth="1"/>
    <col min="5640" max="5643" width="12.28515625" style="1" bestFit="1" customWidth="1"/>
    <col min="5644" max="5858" width="9.140625" style="1"/>
    <col min="5859" max="5859" width="7.85546875" style="1" bestFit="1" customWidth="1"/>
    <col min="5860" max="5860" width="7.85546875" style="1" customWidth="1"/>
    <col min="5861" max="5861" width="19.85546875" style="1" bestFit="1" customWidth="1"/>
    <col min="5862" max="5862" width="30.5703125" style="1" bestFit="1" customWidth="1"/>
    <col min="5863" max="5863" width="12.85546875" style="1" customWidth="1"/>
    <col min="5864" max="5864" width="22" style="1" customWidth="1"/>
    <col min="5865" max="5865" width="57.85546875" style="1" customWidth="1"/>
    <col min="5866" max="5867" width="12.28515625" style="1" bestFit="1" customWidth="1"/>
    <col min="5868" max="5874" width="11.42578125" style="1" bestFit="1" customWidth="1"/>
    <col min="5875" max="5895" width="12.5703125" style="1" bestFit="1" customWidth="1"/>
    <col min="5896" max="5899" width="12.28515625" style="1" bestFit="1" customWidth="1"/>
    <col min="5900" max="6114" width="9.140625" style="1"/>
    <col min="6115" max="6115" width="7.85546875" style="1" bestFit="1" customWidth="1"/>
    <col min="6116" max="6116" width="7.85546875" style="1" customWidth="1"/>
    <col min="6117" max="6117" width="19.85546875" style="1" bestFit="1" customWidth="1"/>
    <col min="6118" max="6118" width="30.5703125" style="1" bestFit="1" customWidth="1"/>
    <col min="6119" max="6119" width="12.85546875" style="1" customWidth="1"/>
    <col min="6120" max="6120" width="22" style="1" customWidth="1"/>
    <col min="6121" max="6121" width="57.85546875" style="1" customWidth="1"/>
    <col min="6122" max="6123" width="12.28515625" style="1" bestFit="1" customWidth="1"/>
    <col min="6124" max="6130" width="11.42578125" style="1" bestFit="1" customWidth="1"/>
    <col min="6131" max="6151" width="12.5703125" style="1" bestFit="1" customWidth="1"/>
    <col min="6152" max="6155" width="12.28515625" style="1" bestFit="1" customWidth="1"/>
    <col min="6156" max="6370" width="9.140625" style="1"/>
    <col min="6371" max="6371" width="7.85546875" style="1" bestFit="1" customWidth="1"/>
    <col min="6372" max="6372" width="7.85546875" style="1" customWidth="1"/>
    <col min="6373" max="6373" width="19.85546875" style="1" bestFit="1" customWidth="1"/>
    <col min="6374" max="6374" width="30.5703125" style="1" bestFit="1" customWidth="1"/>
    <col min="6375" max="6375" width="12.85546875" style="1" customWidth="1"/>
    <col min="6376" max="6376" width="22" style="1" customWidth="1"/>
    <col min="6377" max="6377" width="57.85546875" style="1" customWidth="1"/>
    <col min="6378" max="6379" width="12.28515625" style="1" bestFit="1" customWidth="1"/>
    <col min="6380" max="6386" width="11.42578125" style="1" bestFit="1" customWidth="1"/>
    <col min="6387" max="6407" width="12.5703125" style="1" bestFit="1" customWidth="1"/>
    <col min="6408" max="6411" width="12.28515625" style="1" bestFit="1" customWidth="1"/>
    <col min="6412" max="6626" width="9.140625" style="1"/>
    <col min="6627" max="6627" width="7.85546875" style="1" bestFit="1" customWidth="1"/>
    <col min="6628" max="6628" width="7.85546875" style="1" customWidth="1"/>
    <col min="6629" max="6629" width="19.85546875" style="1" bestFit="1" customWidth="1"/>
    <col min="6630" max="6630" width="30.5703125" style="1" bestFit="1" customWidth="1"/>
    <col min="6631" max="6631" width="12.85546875" style="1" customWidth="1"/>
    <col min="6632" max="6632" width="22" style="1" customWidth="1"/>
    <col min="6633" max="6633" width="57.85546875" style="1" customWidth="1"/>
    <col min="6634" max="6635" width="12.28515625" style="1" bestFit="1" customWidth="1"/>
    <col min="6636" max="6642" width="11.42578125" style="1" bestFit="1" customWidth="1"/>
    <col min="6643" max="6663" width="12.5703125" style="1" bestFit="1" customWidth="1"/>
    <col min="6664" max="6667" width="12.28515625" style="1" bestFit="1" customWidth="1"/>
    <col min="6668" max="6882" width="9.140625" style="1"/>
    <col min="6883" max="6883" width="7.85546875" style="1" bestFit="1" customWidth="1"/>
    <col min="6884" max="6884" width="7.85546875" style="1" customWidth="1"/>
    <col min="6885" max="6885" width="19.85546875" style="1" bestFit="1" customWidth="1"/>
    <col min="6886" max="6886" width="30.5703125" style="1" bestFit="1" customWidth="1"/>
    <col min="6887" max="6887" width="12.85546875" style="1" customWidth="1"/>
    <col min="6888" max="6888" width="22" style="1" customWidth="1"/>
    <col min="6889" max="6889" width="57.85546875" style="1" customWidth="1"/>
    <col min="6890" max="6891" width="12.28515625" style="1" bestFit="1" customWidth="1"/>
    <col min="6892" max="6898" width="11.42578125" style="1" bestFit="1" customWidth="1"/>
    <col min="6899" max="6919" width="12.5703125" style="1" bestFit="1" customWidth="1"/>
    <col min="6920" max="6923" width="12.28515625" style="1" bestFit="1" customWidth="1"/>
    <col min="6924" max="7138" width="9.140625" style="1"/>
    <col min="7139" max="7139" width="7.85546875" style="1" bestFit="1" customWidth="1"/>
    <col min="7140" max="7140" width="7.85546875" style="1" customWidth="1"/>
    <col min="7141" max="7141" width="19.85546875" style="1" bestFit="1" customWidth="1"/>
    <col min="7142" max="7142" width="30.5703125" style="1" bestFit="1" customWidth="1"/>
    <col min="7143" max="7143" width="12.85546875" style="1" customWidth="1"/>
    <col min="7144" max="7144" width="22" style="1" customWidth="1"/>
    <col min="7145" max="7145" width="57.85546875" style="1" customWidth="1"/>
    <col min="7146" max="7147" width="12.28515625" style="1" bestFit="1" customWidth="1"/>
    <col min="7148" max="7154" width="11.42578125" style="1" bestFit="1" customWidth="1"/>
    <col min="7155" max="7175" width="12.5703125" style="1" bestFit="1" customWidth="1"/>
    <col min="7176" max="7179" width="12.28515625" style="1" bestFit="1" customWidth="1"/>
    <col min="7180" max="7394" width="9.140625" style="1"/>
    <col min="7395" max="7395" width="7.85546875" style="1" bestFit="1" customWidth="1"/>
    <col min="7396" max="7396" width="7.85546875" style="1" customWidth="1"/>
    <col min="7397" max="7397" width="19.85546875" style="1" bestFit="1" customWidth="1"/>
    <col min="7398" max="7398" width="30.5703125" style="1" bestFit="1" customWidth="1"/>
    <col min="7399" max="7399" width="12.85546875" style="1" customWidth="1"/>
    <col min="7400" max="7400" width="22" style="1" customWidth="1"/>
    <col min="7401" max="7401" width="57.85546875" style="1" customWidth="1"/>
    <col min="7402" max="7403" width="12.28515625" style="1" bestFit="1" customWidth="1"/>
    <col min="7404" max="7410" width="11.42578125" style="1" bestFit="1" customWidth="1"/>
    <col min="7411" max="7431" width="12.5703125" style="1" bestFit="1" customWidth="1"/>
    <col min="7432" max="7435" width="12.28515625" style="1" bestFit="1" customWidth="1"/>
    <col min="7436" max="7650" width="9.140625" style="1"/>
    <col min="7651" max="7651" width="7.85546875" style="1" bestFit="1" customWidth="1"/>
    <col min="7652" max="7652" width="7.85546875" style="1" customWidth="1"/>
    <col min="7653" max="7653" width="19.85546875" style="1" bestFit="1" customWidth="1"/>
    <col min="7654" max="7654" width="30.5703125" style="1" bestFit="1" customWidth="1"/>
    <col min="7655" max="7655" width="12.85546875" style="1" customWidth="1"/>
    <col min="7656" max="7656" width="22" style="1" customWidth="1"/>
    <col min="7657" max="7657" width="57.85546875" style="1" customWidth="1"/>
    <col min="7658" max="7659" width="12.28515625" style="1" bestFit="1" customWidth="1"/>
    <col min="7660" max="7666" width="11.42578125" style="1" bestFit="1" customWidth="1"/>
    <col min="7667" max="7687" width="12.5703125" style="1" bestFit="1" customWidth="1"/>
    <col min="7688" max="7691" width="12.28515625" style="1" bestFit="1" customWidth="1"/>
    <col min="7692" max="7906" width="9.140625" style="1"/>
    <col min="7907" max="7907" width="7.85546875" style="1" bestFit="1" customWidth="1"/>
    <col min="7908" max="7908" width="7.85546875" style="1" customWidth="1"/>
    <col min="7909" max="7909" width="19.85546875" style="1" bestFit="1" customWidth="1"/>
    <col min="7910" max="7910" width="30.5703125" style="1" bestFit="1" customWidth="1"/>
    <col min="7911" max="7911" width="12.85546875" style="1" customWidth="1"/>
    <col min="7912" max="7912" width="22" style="1" customWidth="1"/>
    <col min="7913" max="7913" width="57.85546875" style="1" customWidth="1"/>
    <col min="7914" max="7915" width="12.28515625" style="1" bestFit="1" customWidth="1"/>
    <col min="7916" max="7922" width="11.42578125" style="1" bestFit="1" customWidth="1"/>
    <col min="7923" max="7943" width="12.5703125" style="1" bestFit="1" customWidth="1"/>
    <col min="7944" max="7947" width="12.28515625" style="1" bestFit="1" customWidth="1"/>
    <col min="7948" max="8162" width="9.140625" style="1"/>
    <col min="8163" max="8163" width="7.85546875" style="1" bestFit="1" customWidth="1"/>
    <col min="8164" max="8164" width="7.85546875" style="1" customWidth="1"/>
    <col min="8165" max="8165" width="19.85546875" style="1" bestFit="1" customWidth="1"/>
    <col min="8166" max="8166" width="30.5703125" style="1" bestFit="1" customWidth="1"/>
    <col min="8167" max="8167" width="12.85546875" style="1" customWidth="1"/>
    <col min="8168" max="8168" width="22" style="1" customWidth="1"/>
    <col min="8169" max="8169" width="57.85546875" style="1" customWidth="1"/>
    <col min="8170" max="8171" width="12.28515625" style="1" bestFit="1" customWidth="1"/>
    <col min="8172" max="8178" width="11.42578125" style="1" bestFit="1" customWidth="1"/>
    <col min="8179" max="8199" width="12.5703125" style="1" bestFit="1" customWidth="1"/>
    <col min="8200" max="8203" width="12.28515625" style="1" bestFit="1" customWidth="1"/>
    <col min="8204" max="8418" width="9.140625" style="1"/>
    <col min="8419" max="8419" width="7.85546875" style="1" bestFit="1" customWidth="1"/>
    <col min="8420" max="8420" width="7.85546875" style="1" customWidth="1"/>
    <col min="8421" max="8421" width="19.85546875" style="1" bestFit="1" customWidth="1"/>
    <col min="8422" max="8422" width="30.5703125" style="1" bestFit="1" customWidth="1"/>
    <col min="8423" max="8423" width="12.85546875" style="1" customWidth="1"/>
    <col min="8424" max="8424" width="22" style="1" customWidth="1"/>
    <col min="8425" max="8425" width="57.85546875" style="1" customWidth="1"/>
    <col min="8426" max="8427" width="12.28515625" style="1" bestFit="1" customWidth="1"/>
    <col min="8428" max="8434" width="11.42578125" style="1" bestFit="1" customWidth="1"/>
    <col min="8435" max="8455" width="12.5703125" style="1" bestFit="1" customWidth="1"/>
    <col min="8456" max="8459" width="12.28515625" style="1" bestFit="1" customWidth="1"/>
    <col min="8460" max="8674" width="9.140625" style="1"/>
    <col min="8675" max="8675" width="7.85546875" style="1" bestFit="1" customWidth="1"/>
    <col min="8676" max="8676" width="7.85546875" style="1" customWidth="1"/>
    <col min="8677" max="8677" width="19.85546875" style="1" bestFit="1" customWidth="1"/>
    <col min="8678" max="8678" width="30.5703125" style="1" bestFit="1" customWidth="1"/>
    <col min="8679" max="8679" width="12.85546875" style="1" customWidth="1"/>
    <col min="8680" max="8680" width="22" style="1" customWidth="1"/>
    <col min="8681" max="8681" width="57.85546875" style="1" customWidth="1"/>
    <col min="8682" max="8683" width="12.28515625" style="1" bestFit="1" customWidth="1"/>
    <col min="8684" max="8690" width="11.42578125" style="1" bestFit="1" customWidth="1"/>
    <col min="8691" max="8711" width="12.5703125" style="1" bestFit="1" customWidth="1"/>
    <col min="8712" max="8715" width="12.28515625" style="1" bestFit="1" customWidth="1"/>
    <col min="8716" max="8930" width="9.140625" style="1"/>
    <col min="8931" max="8931" width="7.85546875" style="1" bestFit="1" customWidth="1"/>
    <col min="8932" max="8932" width="7.85546875" style="1" customWidth="1"/>
    <col min="8933" max="8933" width="19.85546875" style="1" bestFit="1" customWidth="1"/>
    <col min="8934" max="8934" width="30.5703125" style="1" bestFit="1" customWidth="1"/>
    <col min="8935" max="8935" width="12.85546875" style="1" customWidth="1"/>
    <col min="8936" max="8936" width="22" style="1" customWidth="1"/>
    <col min="8937" max="8937" width="57.85546875" style="1" customWidth="1"/>
    <col min="8938" max="8939" width="12.28515625" style="1" bestFit="1" customWidth="1"/>
    <col min="8940" max="8946" width="11.42578125" style="1" bestFit="1" customWidth="1"/>
    <col min="8947" max="8967" width="12.5703125" style="1" bestFit="1" customWidth="1"/>
    <col min="8968" max="8971" width="12.28515625" style="1" bestFit="1" customWidth="1"/>
    <col min="8972" max="9186" width="9.140625" style="1"/>
    <col min="9187" max="9187" width="7.85546875" style="1" bestFit="1" customWidth="1"/>
    <col min="9188" max="9188" width="7.85546875" style="1" customWidth="1"/>
    <col min="9189" max="9189" width="19.85546875" style="1" bestFit="1" customWidth="1"/>
    <col min="9190" max="9190" width="30.5703125" style="1" bestFit="1" customWidth="1"/>
    <col min="9191" max="9191" width="12.85546875" style="1" customWidth="1"/>
    <col min="9192" max="9192" width="22" style="1" customWidth="1"/>
    <col min="9193" max="9193" width="57.85546875" style="1" customWidth="1"/>
    <col min="9194" max="9195" width="12.28515625" style="1" bestFit="1" customWidth="1"/>
    <col min="9196" max="9202" width="11.42578125" style="1" bestFit="1" customWidth="1"/>
    <col min="9203" max="9223" width="12.5703125" style="1" bestFit="1" customWidth="1"/>
    <col min="9224" max="9227" width="12.28515625" style="1" bestFit="1" customWidth="1"/>
    <col min="9228" max="9442" width="9.140625" style="1"/>
    <col min="9443" max="9443" width="7.85546875" style="1" bestFit="1" customWidth="1"/>
    <col min="9444" max="9444" width="7.85546875" style="1" customWidth="1"/>
    <col min="9445" max="9445" width="19.85546875" style="1" bestFit="1" customWidth="1"/>
    <col min="9446" max="9446" width="30.5703125" style="1" bestFit="1" customWidth="1"/>
    <col min="9447" max="9447" width="12.85546875" style="1" customWidth="1"/>
    <col min="9448" max="9448" width="22" style="1" customWidth="1"/>
    <col min="9449" max="9449" width="57.85546875" style="1" customWidth="1"/>
    <col min="9450" max="9451" width="12.28515625" style="1" bestFit="1" customWidth="1"/>
    <col min="9452" max="9458" width="11.42578125" style="1" bestFit="1" customWidth="1"/>
    <col min="9459" max="9479" width="12.5703125" style="1" bestFit="1" customWidth="1"/>
    <col min="9480" max="9483" width="12.28515625" style="1" bestFit="1" customWidth="1"/>
    <col min="9484" max="9698" width="9.140625" style="1"/>
    <col min="9699" max="9699" width="7.85546875" style="1" bestFit="1" customWidth="1"/>
    <col min="9700" max="9700" width="7.85546875" style="1" customWidth="1"/>
    <col min="9701" max="9701" width="19.85546875" style="1" bestFit="1" customWidth="1"/>
    <col min="9702" max="9702" width="30.5703125" style="1" bestFit="1" customWidth="1"/>
    <col min="9703" max="9703" width="12.85546875" style="1" customWidth="1"/>
    <col min="9704" max="9704" width="22" style="1" customWidth="1"/>
    <col min="9705" max="9705" width="57.85546875" style="1" customWidth="1"/>
    <col min="9706" max="9707" width="12.28515625" style="1" bestFit="1" customWidth="1"/>
    <col min="9708" max="9714" width="11.42578125" style="1" bestFit="1" customWidth="1"/>
    <col min="9715" max="9735" width="12.5703125" style="1" bestFit="1" customWidth="1"/>
    <col min="9736" max="9739" width="12.28515625" style="1" bestFit="1" customWidth="1"/>
    <col min="9740" max="9954" width="9.140625" style="1"/>
    <col min="9955" max="9955" width="7.85546875" style="1" bestFit="1" customWidth="1"/>
    <col min="9956" max="9956" width="7.85546875" style="1" customWidth="1"/>
    <col min="9957" max="9957" width="19.85546875" style="1" bestFit="1" customWidth="1"/>
    <col min="9958" max="9958" width="30.5703125" style="1" bestFit="1" customWidth="1"/>
    <col min="9959" max="9959" width="12.85546875" style="1" customWidth="1"/>
    <col min="9960" max="9960" width="22" style="1" customWidth="1"/>
    <col min="9961" max="9961" width="57.85546875" style="1" customWidth="1"/>
    <col min="9962" max="9963" width="12.28515625" style="1" bestFit="1" customWidth="1"/>
    <col min="9964" max="9970" width="11.42578125" style="1" bestFit="1" customWidth="1"/>
    <col min="9971" max="9991" width="12.5703125" style="1" bestFit="1" customWidth="1"/>
    <col min="9992" max="9995" width="12.28515625" style="1" bestFit="1" customWidth="1"/>
    <col min="9996" max="10210" width="9.140625" style="1"/>
    <col min="10211" max="10211" width="7.85546875" style="1" bestFit="1" customWidth="1"/>
    <col min="10212" max="10212" width="7.85546875" style="1" customWidth="1"/>
    <col min="10213" max="10213" width="19.85546875" style="1" bestFit="1" customWidth="1"/>
    <col min="10214" max="10214" width="30.5703125" style="1" bestFit="1" customWidth="1"/>
    <col min="10215" max="10215" width="12.85546875" style="1" customWidth="1"/>
    <col min="10216" max="10216" width="22" style="1" customWidth="1"/>
    <col min="10217" max="10217" width="57.85546875" style="1" customWidth="1"/>
    <col min="10218" max="10219" width="12.28515625" style="1" bestFit="1" customWidth="1"/>
    <col min="10220" max="10226" width="11.42578125" style="1" bestFit="1" customWidth="1"/>
    <col min="10227" max="10247" width="12.5703125" style="1" bestFit="1" customWidth="1"/>
    <col min="10248" max="10251" width="12.28515625" style="1" bestFit="1" customWidth="1"/>
    <col min="10252" max="10466" width="9.140625" style="1"/>
    <col min="10467" max="10467" width="7.85546875" style="1" bestFit="1" customWidth="1"/>
    <col min="10468" max="10468" width="7.85546875" style="1" customWidth="1"/>
    <col min="10469" max="10469" width="19.85546875" style="1" bestFit="1" customWidth="1"/>
    <col min="10470" max="10470" width="30.5703125" style="1" bestFit="1" customWidth="1"/>
    <col min="10471" max="10471" width="12.85546875" style="1" customWidth="1"/>
    <col min="10472" max="10472" width="22" style="1" customWidth="1"/>
    <col min="10473" max="10473" width="57.85546875" style="1" customWidth="1"/>
    <col min="10474" max="10475" width="12.28515625" style="1" bestFit="1" customWidth="1"/>
    <col min="10476" max="10482" width="11.42578125" style="1" bestFit="1" customWidth="1"/>
    <col min="10483" max="10503" width="12.5703125" style="1" bestFit="1" customWidth="1"/>
    <col min="10504" max="10507" width="12.28515625" style="1" bestFit="1" customWidth="1"/>
    <col min="10508" max="10722" width="9.140625" style="1"/>
    <col min="10723" max="10723" width="7.85546875" style="1" bestFit="1" customWidth="1"/>
    <col min="10724" max="10724" width="7.85546875" style="1" customWidth="1"/>
    <col min="10725" max="10725" width="19.85546875" style="1" bestFit="1" customWidth="1"/>
    <col min="10726" max="10726" width="30.5703125" style="1" bestFit="1" customWidth="1"/>
    <col min="10727" max="10727" width="12.85546875" style="1" customWidth="1"/>
    <col min="10728" max="10728" width="22" style="1" customWidth="1"/>
    <col min="10729" max="10729" width="57.85546875" style="1" customWidth="1"/>
    <col min="10730" max="10731" width="12.28515625" style="1" bestFit="1" customWidth="1"/>
    <col min="10732" max="10738" width="11.42578125" style="1" bestFit="1" customWidth="1"/>
    <col min="10739" max="10759" width="12.5703125" style="1" bestFit="1" customWidth="1"/>
    <col min="10760" max="10763" width="12.28515625" style="1" bestFit="1" customWidth="1"/>
    <col min="10764" max="10978" width="9.140625" style="1"/>
    <col min="10979" max="10979" width="7.85546875" style="1" bestFit="1" customWidth="1"/>
    <col min="10980" max="10980" width="7.85546875" style="1" customWidth="1"/>
    <col min="10981" max="10981" width="19.85546875" style="1" bestFit="1" customWidth="1"/>
    <col min="10982" max="10982" width="30.5703125" style="1" bestFit="1" customWidth="1"/>
    <col min="10983" max="10983" width="12.85546875" style="1" customWidth="1"/>
    <col min="10984" max="10984" width="22" style="1" customWidth="1"/>
    <col min="10985" max="10985" width="57.85546875" style="1" customWidth="1"/>
    <col min="10986" max="10987" width="12.28515625" style="1" bestFit="1" customWidth="1"/>
    <col min="10988" max="10994" width="11.42578125" style="1" bestFit="1" customWidth="1"/>
    <col min="10995" max="11015" width="12.5703125" style="1" bestFit="1" customWidth="1"/>
    <col min="11016" max="11019" width="12.28515625" style="1" bestFit="1" customWidth="1"/>
    <col min="11020" max="11234" width="9.140625" style="1"/>
    <col min="11235" max="11235" width="7.85546875" style="1" bestFit="1" customWidth="1"/>
    <col min="11236" max="11236" width="7.85546875" style="1" customWidth="1"/>
    <col min="11237" max="11237" width="19.85546875" style="1" bestFit="1" customWidth="1"/>
    <col min="11238" max="11238" width="30.5703125" style="1" bestFit="1" customWidth="1"/>
    <col min="11239" max="11239" width="12.85546875" style="1" customWidth="1"/>
    <col min="11240" max="11240" width="22" style="1" customWidth="1"/>
    <col min="11241" max="11241" width="57.85546875" style="1" customWidth="1"/>
    <col min="11242" max="11243" width="12.28515625" style="1" bestFit="1" customWidth="1"/>
    <col min="11244" max="11250" width="11.42578125" style="1" bestFit="1" customWidth="1"/>
    <col min="11251" max="11271" width="12.5703125" style="1" bestFit="1" customWidth="1"/>
    <col min="11272" max="11275" width="12.28515625" style="1" bestFit="1" customWidth="1"/>
    <col min="11276" max="11490" width="9.140625" style="1"/>
    <col min="11491" max="11491" width="7.85546875" style="1" bestFit="1" customWidth="1"/>
    <col min="11492" max="11492" width="7.85546875" style="1" customWidth="1"/>
    <col min="11493" max="11493" width="19.85546875" style="1" bestFit="1" customWidth="1"/>
    <col min="11494" max="11494" width="30.5703125" style="1" bestFit="1" customWidth="1"/>
    <col min="11495" max="11495" width="12.85546875" style="1" customWidth="1"/>
    <col min="11496" max="11496" width="22" style="1" customWidth="1"/>
    <col min="11497" max="11497" width="57.85546875" style="1" customWidth="1"/>
    <col min="11498" max="11499" width="12.28515625" style="1" bestFit="1" customWidth="1"/>
    <col min="11500" max="11506" width="11.42578125" style="1" bestFit="1" customWidth="1"/>
    <col min="11507" max="11527" width="12.5703125" style="1" bestFit="1" customWidth="1"/>
    <col min="11528" max="11531" width="12.28515625" style="1" bestFit="1" customWidth="1"/>
    <col min="11532" max="11746" width="9.140625" style="1"/>
    <col min="11747" max="11747" width="7.85546875" style="1" bestFit="1" customWidth="1"/>
    <col min="11748" max="11748" width="7.85546875" style="1" customWidth="1"/>
    <col min="11749" max="11749" width="19.85546875" style="1" bestFit="1" customWidth="1"/>
    <col min="11750" max="11750" width="30.5703125" style="1" bestFit="1" customWidth="1"/>
    <col min="11751" max="11751" width="12.85546875" style="1" customWidth="1"/>
    <col min="11752" max="11752" width="22" style="1" customWidth="1"/>
    <col min="11753" max="11753" width="57.85546875" style="1" customWidth="1"/>
    <col min="11754" max="11755" width="12.28515625" style="1" bestFit="1" customWidth="1"/>
    <col min="11756" max="11762" width="11.42578125" style="1" bestFit="1" customWidth="1"/>
    <col min="11763" max="11783" width="12.5703125" style="1" bestFit="1" customWidth="1"/>
    <col min="11784" max="11787" width="12.28515625" style="1" bestFit="1" customWidth="1"/>
    <col min="11788" max="12002" width="9.140625" style="1"/>
    <col min="12003" max="12003" width="7.85546875" style="1" bestFit="1" customWidth="1"/>
    <col min="12004" max="12004" width="7.85546875" style="1" customWidth="1"/>
    <col min="12005" max="12005" width="19.85546875" style="1" bestFit="1" customWidth="1"/>
    <col min="12006" max="12006" width="30.5703125" style="1" bestFit="1" customWidth="1"/>
    <col min="12007" max="12007" width="12.85546875" style="1" customWidth="1"/>
    <col min="12008" max="12008" width="22" style="1" customWidth="1"/>
    <col min="12009" max="12009" width="57.85546875" style="1" customWidth="1"/>
    <col min="12010" max="12011" width="12.28515625" style="1" bestFit="1" customWidth="1"/>
    <col min="12012" max="12018" width="11.42578125" style="1" bestFit="1" customWidth="1"/>
    <col min="12019" max="12039" width="12.5703125" style="1" bestFit="1" customWidth="1"/>
    <col min="12040" max="12043" width="12.28515625" style="1" bestFit="1" customWidth="1"/>
    <col min="12044" max="12258" width="9.140625" style="1"/>
    <col min="12259" max="12259" width="7.85546875" style="1" bestFit="1" customWidth="1"/>
    <col min="12260" max="12260" width="7.85546875" style="1" customWidth="1"/>
    <col min="12261" max="12261" width="19.85546875" style="1" bestFit="1" customWidth="1"/>
    <col min="12262" max="12262" width="30.5703125" style="1" bestFit="1" customWidth="1"/>
    <col min="12263" max="12263" width="12.85546875" style="1" customWidth="1"/>
    <col min="12264" max="12264" width="22" style="1" customWidth="1"/>
    <col min="12265" max="12265" width="57.85546875" style="1" customWidth="1"/>
    <col min="12266" max="12267" width="12.28515625" style="1" bestFit="1" customWidth="1"/>
    <col min="12268" max="12274" width="11.42578125" style="1" bestFit="1" customWidth="1"/>
    <col min="12275" max="12295" width="12.5703125" style="1" bestFit="1" customWidth="1"/>
    <col min="12296" max="12299" width="12.28515625" style="1" bestFit="1" customWidth="1"/>
    <col min="12300" max="12514" width="9.140625" style="1"/>
    <col min="12515" max="12515" width="7.85546875" style="1" bestFit="1" customWidth="1"/>
    <col min="12516" max="12516" width="7.85546875" style="1" customWidth="1"/>
    <col min="12517" max="12517" width="19.85546875" style="1" bestFit="1" customWidth="1"/>
    <col min="12518" max="12518" width="30.5703125" style="1" bestFit="1" customWidth="1"/>
    <col min="12519" max="12519" width="12.85546875" style="1" customWidth="1"/>
    <col min="12520" max="12520" width="22" style="1" customWidth="1"/>
    <col min="12521" max="12521" width="57.85546875" style="1" customWidth="1"/>
    <col min="12522" max="12523" width="12.28515625" style="1" bestFit="1" customWidth="1"/>
    <col min="12524" max="12530" width="11.42578125" style="1" bestFit="1" customWidth="1"/>
    <col min="12531" max="12551" width="12.5703125" style="1" bestFit="1" customWidth="1"/>
    <col min="12552" max="12555" width="12.28515625" style="1" bestFit="1" customWidth="1"/>
    <col min="12556" max="12770" width="9.140625" style="1"/>
    <col min="12771" max="12771" width="7.85546875" style="1" bestFit="1" customWidth="1"/>
    <col min="12772" max="12772" width="7.85546875" style="1" customWidth="1"/>
    <col min="12773" max="12773" width="19.85546875" style="1" bestFit="1" customWidth="1"/>
    <col min="12774" max="12774" width="30.5703125" style="1" bestFit="1" customWidth="1"/>
    <col min="12775" max="12775" width="12.85546875" style="1" customWidth="1"/>
    <col min="12776" max="12776" width="22" style="1" customWidth="1"/>
    <col min="12777" max="12777" width="57.85546875" style="1" customWidth="1"/>
    <col min="12778" max="12779" width="12.28515625" style="1" bestFit="1" customWidth="1"/>
    <col min="12780" max="12786" width="11.42578125" style="1" bestFit="1" customWidth="1"/>
    <col min="12787" max="12807" width="12.5703125" style="1" bestFit="1" customWidth="1"/>
    <col min="12808" max="12811" width="12.28515625" style="1" bestFit="1" customWidth="1"/>
    <col min="12812" max="13026" width="9.140625" style="1"/>
    <col min="13027" max="13027" width="7.85546875" style="1" bestFit="1" customWidth="1"/>
    <col min="13028" max="13028" width="7.85546875" style="1" customWidth="1"/>
    <col min="13029" max="13029" width="19.85546875" style="1" bestFit="1" customWidth="1"/>
    <col min="13030" max="13030" width="30.5703125" style="1" bestFit="1" customWidth="1"/>
    <col min="13031" max="13031" width="12.85546875" style="1" customWidth="1"/>
    <col min="13032" max="13032" width="22" style="1" customWidth="1"/>
    <col min="13033" max="13033" width="57.85546875" style="1" customWidth="1"/>
    <col min="13034" max="13035" width="12.28515625" style="1" bestFit="1" customWidth="1"/>
    <col min="13036" max="13042" width="11.42578125" style="1" bestFit="1" customWidth="1"/>
    <col min="13043" max="13063" width="12.5703125" style="1" bestFit="1" customWidth="1"/>
    <col min="13064" max="13067" width="12.28515625" style="1" bestFit="1" customWidth="1"/>
    <col min="13068" max="13282" width="9.140625" style="1"/>
    <col min="13283" max="13283" width="7.85546875" style="1" bestFit="1" customWidth="1"/>
    <col min="13284" max="13284" width="7.85546875" style="1" customWidth="1"/>
    <col min="13285" max="13285" width="19.85546875" style="1" bestFit="1" customWidth="1"/>
    <col min="13286" max="13286" width="30.5703125" style="1" bestFit="1" customWidth="1"/>
    <col min="13287" max="13287" width="12.85546875" style="1" customWidth="1"/>
    <col min="13288" max="13288" width="22" style="1" customWidth="1"/>
    <col min="13289" max="13289" width="57.85546875" style="1" customWidth="1"/>
    <col min="13290" max="13291" width="12.28515625" style="1" bestFit="1" customWidth="1"/>
    <col min="13292" max="13298" width="11.42578125" style="1" bestFit="1" customWidth="1"/>
    <col min="13299" max="13319" width="12.5703125" style="1" bestFit="1" customWidth="1"/>
    <col min="13320" max="13323" width="12.28515625" style="1" bestFit="1" customWidth="1"/>
    <col min="13324" max="13538" width="9.140625" style="1"/>
    <col min="13539" max="13539" width="7.85546875" style="1" bestFit="1" customWidth="1"/>
    <col min="13540" max="13540" width="7.85546875" style="1" customWidth="1"/>
    <col min="13541" max="13541" width="19.85546875" style="1" bestFit="1" customWidth="1"/>
    <col min="13542" max="13542" width="30.5703125" style="1" bestFit="1" customWidth="1"/>
    <col min="13543" max="13543" width="12.85546875" style="1" customWidth="1"/>
    <col min="13544" max="13544" width="22" style="1" customWidth="1"/>
    <col min="13545" max="13545" width="57.85546875" style="1" customWidth="1"/>
    <col min="13546" max="13547" width="12.28515625" style="1" bestFit="1" customWidth="1"/>
    <col min="13548" max="13554" width="11.42578125" style="1" bestFit="1" customWidth="1"/>
    <col min="13555" max="13575" width="12.5703125" style="1" bestFit="1" customWidth="1"/>
    <col min="13576" max="13579" width="12.28515625" style="1" bestFit="1" customWidth="1"/>
    <col min="13580" max="13794" width="9.140625" style="1"/>
    <col min="13795" max="13795" width="7.85546875" style="1" bestFit="1" customWidth="1"/>
    <col min="13796" max="13796" width="7.85546875" style="1" customWidth="1"/>
    <col min="13797" max="13797" width="19.85546875" style="1" bestFit="1" customWidth="1"/>
    <col min="13798" max="13798" width="30.5703125" style="1" bestFit="1" customWidth="1"/>
    <col min="13799" max="13799" width="12.85546875" style="1" customWidth="1"/>
    <col min="13800" max="13800" width="22" style="1" customWidth="1"/>
    <col min="13801" max="13801" width="57.85546875" style="1" customWidth="1"/>
    <col min="13802" max="13803" width="12.28515625" style="1" bestFit="1" customWidth="1"/>
    <col min="13804" max="13810" width="11.42578125" style="1" bestFit="1" customWidth="1"/>
    <col min="13811" max="13831" width="12.5703125" style="1" bestFit="1" customWidth="1"/>
    <col min="13832" max="13835" width="12.28515625" style="1" bestFit="1" customWidth="1"/>
    <col min="13836" max="14050" width="9.140625" style="1"/>
    <col min="14051" max="14051" width="7.85546875" style="1" bestFit="1" customWidth="1"/>
    <col min="14052" max="14052" width="7.85546875" style="1" customWidth="1"/>
    <col min="14053" max="14053" width="19.85546875" style="1" bestFit="1" customWidth="1"/>
    <col min="14054" max="14054" width="30.5703125" style="1" bestFit="1" customWidth="1"/>
    <col min="14055" max="14055" width="12.85546875" style="1" customWidth="1"/>
    <col min="14056" max="14056" width="22" style="1" customWidth="1"/>
    <col min="14057" max="14057" width="57.85546875" style="1" customWidth="1"/>
    <col min="14058" max="14059" width="12.28515625" style="1" bestFit="1" customWidth="1"/>
    <col min="14060" max="14066" width="11.42578125" style="1" bestFit="1" customWidth="1"/>
    <col min="14067" max="14087" width="12.5703125" style="1" bestFit="1" customWidth="1"/>
    <col min="14088" max="14091" width="12.28515625" style="1" bestFit="1" customWidth="1"/>
    <col min="14092" max="14306" width="9.140625" style="1"/>
    <col min="14307" max="14307" width="7.85546875" style="1" bestFit="1" customWidth="1"/>
    <col min="14308" max="14308" width="7.85546875" style="1" customWidth="1"/>
    <col min="14309" max="14309" width="19.85546875" style="1" bestFit="1" customWidth="1"/>
    <col min="14310" max="14310" width="30.5703125" style="1" bestFit="1" customWidth="1"/>
    <col min="14311" max="14311" width="12.85546875" style="1" customWidth="1"/>
    <col min="14312" max="14312" width="22" style="1" customWidth="1"/>
    <col min="14313" max="14313" width="57.85546875" style="1" customWidth="1"/>
    <col min="14314" max="14315" width="12.28515625" style="1" bestFit="1" customWidth="1"/>
    <col min="14316" max="14322" width="11.42578125" style="1" bestFit="1" customWidth="1"/>
    <col min="14323" max="14343" width="12.5703125" style="1" bestFit="1" customWidth="1"/>
    <col min="14344" max="14347" width="12.28515625" style="1" bestFit="1" customWidth="1"/>
    <col min="14348" max="14562" width="9.140625" style="1"/>
    <col min="14563" max="14563" width="7.85546875" style="1" bestFit="1" customWidth="1"/>
    <col min="14564" max="14564" width="7.85546875" style="1" customWidth="1"/>
    <col min="14565" max="14565" width="19.85546875" style="1" bestFit="1" customWidth="1"/>
    <col min="14566" max="14566" width="30.5703125" style="1" bestFit="1" customWidth="1"/>
    <col min="14567" max="14567" width="12.85546875" style="1" customWidth="1"/>
    <col min="14568" max="14568" width="22" style="1" customWidth="1"/>
    <col min="14569" max="14569" width="57.85546875" style="1" customWidth="1"/>
    <col min="14570" max="14571" width="12.28515625" style="1" bestFit="1" customWidth="1"/>
    <col min="14572" max="14578" width="11.42578125" style="1" bestFit="1" customWidth="1"/>
    <col min="14579" max="14599" width="12.5703125" style="1" bestFit="1" customWidth="1"/>
    <col min="14600" max="14603" width="12.28515625" style="1" bestFit="1" customWidth="1"/>
    <col min="14604" max="14818" width="9.140625" style="1"/>
    <col min="14819" max="14819" width="7.85546875" style="1" bestFit="1" customWidth="1"/>
    <col min="14820" max="14820" width="7.85546875" style="1" customWidth="1"/>
    <col min="14821" max="14821" width="19.85546875" style="1" bestFit="1" customWidth="1"/>
    <col min="14822" max="14822" width="30.5703125" style="1" bestFit="1" customWidth="1"/>
    <col min="14823" max="14823" width="12.85546875" style="1" customWidth="1"/>
    <col min="14824" max="14824" width="22" style="1" customWidth="1"/>
    <col min="14825" max="14825" width="57.85546875" style="1" customWidth="1"/>
    <col min="14826" max="14827" width="12.28515625" style="1" bestFit="1" customWidth="1"/>
    <col min="14828" max="14834" width="11.42578125" style="1" bestFit="1" customWidth="1"/>
    <col min="14835" max="14855" width="12.5703125" style="1" bestFit="1" customWidth="1"/>
    <col min="14856" max="14859" width="12.28515625" style="1" bestFit="1" customWidth="1"/>
    <col min="14860" max="15074" width="9.140625" style="1"/>
    <col min="15075" max="15075" width="7.85546875" style="1" bestFit="1" customWidth="1"/>
    <col min="15076" max="15076" width="7.85546875" style="1" customWidth="1"/>
    <col min="15077" max="15077" width="19.85546875" style="1" bestFit="1" customWidth="1"/>
    <col min="15078" max="15078" width="30.5703125" style="1" bestFit="1" customWidth="1"/>
    <col min="15079" max="15079" width="12.85546875" style="1" customWidth="1"/>
    <col min="15080" max="15080" width="22" style="1" customWidth="1"/>
    <col min="15081" max="15081" width="57.85546875" style="1" customWidth="1"/>
    <col min="15082" max="15083" width="12.28515625" style="1" bestFit="1" customWidth="1"/>
    <col min="15084" max="15090" width="11.42578125" style="1" bestFit="1" customWidth="1"/>
    <col min="15091" max="15111" width="12.5703125" style="1" bestFit="1" customWidth="1"/>
    <col min="15112" max="15115" width="12.28515625" style="1" bestFit="1" customWidth="1"/>
    <col min="15116" max="15330" width="9.140625" style="1"/>
    <col min="15331" max="15331" width="7.85546875" style="1" bestFit="1" customWidth="1"/>
    <col min="15332" max="15332" width="7.85546875" style="1" customWidth="1"/>
    <col min="15333" max="15333" width="19.85546875" style="1" bestFit="1" customWidth="1"/>
    <col min="15334" max="15334" width="30.5703125" style="1" bestFit="1" customWidth="1"/>
    <col min="15335" max="15335" width="12.85546875" style="1" customWidth="1"/>
    <col min="15336" max="15336" width="22" style="1" customWidth="1"/>
    <col min="15337" max="15337" width="57.85546875" style="1" customWidth="1"/>
    <col min="15338" max="15339" width="12.28515625" style="1" bestFit="1" customWidth="1"/>
    <col min="15340" max="15346" width="11.42578125" style="1" bestFit="1" customWidth="1"/>
    <col min="15347" max="15367" width="12.5703125" style="1" bestFit="1" customWidth="1"/>
    <col min="15368" max="15371" width="12.28515625" style="1" bestFit="1" customWidth="1"/>
    <col min="15372" max="15586" width="9.140625" style="1"/>
    <col min="15587" max="15587" width="7.85546875" style="1" bestFit="1" customWidth="1"/>
    <col min="15588" max="15588" width="7.85546875" style="1" customWidth="1"/>
    <col min="15589" max="15589" width="19.85546875" style="1" bestFit="1" customWidth="1"/>
    <col min="15590" max="15590" width="30.5703125" style="1" bestFit="1" customWidth="1"/>
    <col min="15591" max="15591" width="12.85546875" style="1" customWidth="1"/>
    <col min="15592" max="15592" width="22" style="1" customWidth="1"/>
    <col min="15593" max="15593" width="57.85546875" style="1" customWidth="1"/>
    <col min="15594" max="15595" width="12.28515625" style="1" bestFit="1" customWidth="1"/>
    <col min="15596" max="15602" width="11.42578125" style="1" bestFit="1" customWidth="1"/>
    <col min="15603" max="15623" width="12.5703125" style="1" bestFit="1" customWidth="1"/>
    <col min="15624" max="15627" width="12.28515625" style="1" bestFit="1" customWidth="1"/>
    <col min="15628" max="15842" width="9.140625" style="1"/>
    <col min="15843" max="15843" width="7.85546875" style="1" bestFit="1" customWidth="1"/>
    <col min="15844" max="15844" width="7.85546875" style="1" customWidth="1"/>
    <col min="15845" max="15845" width="19.85546875" style="1" bestFit="1" customWidth="1"/>
    <col min="15846" max="15846" width="30.5703125" style="1" bestFit="1" customWidth="1"/>
    <col min="15847" max="15847" width="12.85546875" style="1" customWidth="1"/>
    <col min="15848" max="15848" width="22" style="1" customWidth="1"/>
    <col min="15849" max="15849" width="57.85546875" style="1" customWidth="1"/>
    <col min="15850" max="15851" width="12.28515625" style="1" bestFit="1" customWidth="1"/>
    <col min="15852" max="15858" width="11.42578125" style="1" bestFit="1" customWidth="1"/>
    <col min="15859" max="15879" width="12.5703125" style="1" bestFit="1" customWidth="1"/>
    <col min="15880" max="15883" width="12.28515625" style="1" bestFit="1" customWidth="1"/>
    <col min="15884" max="16098" width="9.140625" style="1"/>
    <col min="16099" max="16099" width="7.85546875" style="1" bestFit="1" customWidth="1"/>
    <col min="16100" max="16100" width="7.85546875" style="1" customWidth="1"/>
    <col min="16101" max="16101" width="19.85546875" style="1" bestFit="1" customWidth="1"/>
    <col min="16102" max="16102" width="30.5703125" style="1" bestFit="1" customWidth="1"/>
    <col min="16103" max="16103" width="12.85546875" style="1" customWidth="1"/>
    <col min="16104" max="16104" width="22" style="1" customWidth="1"/>
    <col min="16105" max="16105" width="57.85546875" style="1" customWidth="1"/>
    <col min="16106" max="16107" width="12.28515625" style="1" bestFit="1" customWidth="1"/>
    <col min="16108" max="16114" width="11.42578125" style="1" bestFit="1" customWidth="1"/>
    <col min="16115" max="16135" width="12.5703125" style="1" bestFit="1" customWidth="1"/>
    <col min="16136" max="16139" width="12.28515625" style="1" bestFit="1" customWidth="1"/>
    <col min="16140" max="16384" width="9.140625" style="1"/>
  </cols>
  <sheetData>
    <row r="1" spans="1:12" x14ac:dyDescent="0.2">
      <c r="E1" s="2" t="s">
        <v>378</v>
      </c>
      <c r="H1" s="3">
        <f>H2</f>
        <v>43374</v>
      </c>
      <c r="I1" s="3">
        <f>I2</f>
        <v>43376</v>
      </c>
      <c r="J1" s="3">
        <f>J2</f>
        <v>43381</v>
      </c>
      <c r="K1" s="3">
        <f>K2</f>
        <v>43385</v>
      </c>
      <c r="L1" s="3">
        <f>L2</f>
        <v>43390</v>
      </c>
    </row>
    <row r="2" spans="1:12" x14ac:dyDescent="0.2">
      <c r="A2" s="4" t="s">
        <v>0</v>
      </c>
      <c r="B2" s="4" t="s">
        <v>1</v>
      </c>
      <c r="C2" s="4" t="s">
        <v>2</v>
      </c>
      <c r="D2" s="4" t="s">
        <v>3</v>
      </c>
      <c r="E2" s="5" t="s">
        <v>4</v>
      </c>
      <c r="F2" s="6" t="s">
        <v>5</v>
      </c>
      <c r="G2" s="4" t="s">
        <v>6</v>
      </c>
      <c r="H2" s="7">
        <f>'[10]FUND CLOSURE'!D2</f>
        <v>43374</v>
      </c>
      <c r="I2" s="7">
        <f>'[10]FUND CLOSURE'!F2</f>
        <v>43376</v>
      </c>
      <c r="J2" s="7">
        <f>'[10]FUND CLOSURE'!K2</f>
        <v>43381</v>
      </c>
      <c r="K2" s="7">
        <f>'[10]FUND CLOSURE'!O2</f>
        <v>43385</v>
      </c>
      <c r="L2" s="7">
        <f>'[10]FUND CLOSURE'!T2</f>
        <v>43390</v>
      </c>
    </row>
    <row r="3" spans="1:12" ht="15" x14ac:dyDescent="0.25">
      <c r="A3" s="36" t="s">
        <v>7</v>
      </c>
      <c r="B3" s="8"/>
      <c r="C3" s="37" t="s">
        <v>8</v>
      </c>
      <c r="D3" s="2" t="s">
        <v>9</v>
      </c>
      <c r="E3" s="2" t="s">
        <v>10</v>
      </c>
      <c r="F3" s="37" t="s">
        <v>11</v>
      </c>
      <c r="G3" s="37" t="s">
        <v>12</v>
      </c>
      <c r="H3" s="59"/>
      <c r="I3" s="59"/>
      <c r="J3" s="59"/>
      <c r="K3" s="59"/>
      <c r="L3" s="59"/>
    </row>
    <row r="4" spans="1:12" ht="15" x14ac:dyDescent="0.25">
      <c r="A4" s="36" t="s">
        <v>13</v>
      </c>
      <c r="B4" s="8"/>
      <c r="C4" s="37" t="s">
        <v>14</v>
      </c>
      <c r="D4" s="2" t="s">
        <v>9</v>
      </c>
      <c r="E4" s="2" t="s">
        <v>10</v>
      </c>
      <c r="F4" s="37" t="s">
        <v>15</v>
      </c>
      <c r="G4" s="37" t="s">
        <v>16</v>
      </c>
      <c r="H4" s="59"/>
      <c r="I4" s="59"/>
      <c r="J4" s="59"/>
      <c r="K4" s="59"/>
      <c r="L4" s="59"/>
    </row>
    <row r="5" spans="1:12" ht="15" x14ac:dyDescent="0.25">
      <c r="A5" s="36" t="s">
        <v>17</v>
      </c>
      <c r="B5" s="8"/>
      <c r="C5" s="37" t="s">
        <v>18</v>
      </c>
      <c r="D5" s="2" t="s">
        <v>19</v>
      </c>
      <c r="E5" s="2" t="s">
        <v>10</v>
      </c>
      <c r="F5" s="37" t="s">
        <v>15</v>
      </c>
      <c r="G5" s="37" t="s">
        <v>20</v>
      </c>
      <c r="H5" s="59"/>
      <c r="I5" s="59"/>
      <c r="J5" s="59"/>
      <c r="K5" s="59"/>
      <c r="L5" s="59"/>
    </row>
    <row r="6" spans="1:12" ht="15" x14ac:dyDescent="0.25">
      <c r="A6" s="36" t="s">
        <v>21</v>
      </c>
      <c r="B6" s="8"/>
      <c r="C6" s="37" t="s">
        <v>22</v>
      </c>
      <c r="D6" s="2" t="s">
        <v>19</v>
      </c>
      <c r="E6" s="2" t="s">
        <v>10</v>
      </c>
      <c r="F6" s="37" t="s">
        <v>15</v>
      </c>
      <c r="G6" s="37" t="s">
        <v>23</v>
      </c>
      <c r="H6" s="59"/>
      <c r="I6" s="59">
        <v>2</v>
      </c>
      <c r="J6" s="59"/>
      <c r="K6" s="59"/>
      <c r="L6" s="59"/>
    </row>
    <row r="7" spans="1:12" ht="15" x14ac:dyDescent="0.25">
      <c r="A7" s="36" t="s">
        <v>24</v>
      </c>
      <c r="B7" s="8"/>
      <c r="C7" s="37" t="s">
        <v>25</v>
      </c>
      <c r="D7" s="2" t="s">
        <v>19</v>
      </c>
      <c r="E7" s="2" t="s">
        <v>10</v>
      </c>
      <c r="F7" s="37" t="s">
        <v>15</v>
      </c>
      <c r="G7" s="37" t="s">
        <v>26</v>
      </c>
      <c r="H7" s="59"/>
      <c r="I7" s="59"/>
      <c r="J7" s="59"/>
      <c r="K7" s="59"/>
      <c r="L7" s="59"/>
    </row>
    <row r="8" spans="1:12" ht="15" x14ac:dyDescent="0.25">
      <c r="A8" s="36" t="s">
        <v>27</v>
      </c>
      <c r="B8" s="8"/>
      <c r="C8" s="37" t="s">
        <v>28</v>
      </c>
      <c r="D8" s="2" t="s">
        <v>19</v>
      </c>
      <c r="E8" s="2" t="s">
        <v>10</v>
      </c>
      <c r="F8" s="37" t="s">
        <v>29</v>
      </c>
      <c r="G8" s="37" t="s">
        <v>30</v>
      </c>
      <c r="H8" s="59"/>
      <c r="I8" s="59"/>
      <c r="J8" s="59"/>
      <c r="K8" s="59"/>
      <c r="L8" s="59"/>
    </row>
    <row r="9" spans="1:12" ht="15" x14ac:dyDescent="0.25">
      <c r="A9" s="36" t="s">
        <v>31</v>
      </c>
      <c r="B9" s="8"/>
      <c r="C9" s="37" t="s">
        <v>32</v>
      </c>
      <c r="D9" s="2" t="s">
        <v>19</v>
      </c>
      <c r="E9" s="2" t="s">
        <v>10</v>
      </c>
      <c r="F9" s="37" t="s">
        <v>29</v>
      </c>
      <c r="G9" s="37" t="s">
        <v>33</v>
      </c>
      <c r="H9" s="59"/>
      <c r="I9" s="59"/>
      <c r="J9" s="59"/>
      <c r="K9" s="59"/>
      <c r="L9" s="59"/>
    </row>
    <row r="10" spans="1:12" ht="15" x14ac:dyDescent="0.25">
      <c r="A10" s="36" t="s">
        <v>34</v>
      </c>
      <c r="B10" s="8"/>
      <c r="C10" s="37" t="s">
        <v>379</v>
      </c>
      <c r="D10" s="2" t="s">
        <v>19</v>
      </c>
      <c r="E10" s="2" t="s">
        <v>10</v>
      </c>
      <c r="F10" s="37" t="s">
        <v>35</v>
      </c>
      <c r="G10" s="37" t="s">
        <v>36</v>
      </c>
      <c r="H10" s="59"/>
      <c r="I10" s="59"/>
      <c r="J10" s="59"/>
      <c r="K10" s="59"/>
      <c r="L10" s="59"/>
    </row>
    <row r="11" spans="1:12" ht="15" x14ac:dyDescent="0.25">
      <c r="A11" s="36" t="s">
        <v>37</v>
      </c>
      <c r="B11" s="8"/>
      <c r="C11" s="37" t="s">
        <v>38</v>
      </c>
      <c r="D11" s="2" t="s">
        <v>19</v>
      </c>
      <c r="E11" s="2" t="s">
        <v>10</v>
      </c>
      <c r="F11" s="37" t="s">
        <v>35</v>
      </c>
      <c r="G11" s="37" t="s">
        <v>39</v>
      </c>
      <c r="H11" s="59"/>
      <c r="I11" s="59"/>
      <c r="J11" s="59"/>
      <c r="K11" s="59"/>
      <c r="L11" s="59"/>
    </row>
    <row r="12" spans="1:12" ht="15" x14ac:dyDescent="0.25">
      <c r="A12" s="36" t="s">
        <v>40</v>
      </c>
      <c r="B12" s="8"/>
      <c r="C12" s="37" t="s">
        <v>41</v>
      </c>
      <c r="D12" s="2" t="s">
        <v>19</v>
      </c>
      <c r="E12" s="2" t="s">
        <v>10</v>
      </c>
      <c r="F12" s="37" t="s">
        <v>35</v>
      </c>
      <c r="G12" s="37" t="s">
        <v>42</v>
      </c>
      <c r="H12" s="59"/>
      <c r="I12" s="59"/>
      <c r="J12" s="59"/>
      <c r="K12" s="59"/>
      <c r="L12" s="59"/>
    </row>
    <row r="13" spans="1:12" ht="15" x14ac:dyDescent="0.25">
      <c r="A13" s="36" t="s">
        <v>43</v>
      </c>
      <c r="B13" s="8"/>
      <c r="C13" s="37" t="s">
        <v>44</v>
      </c>
      <c r="D13" s="2" t="s">
        <v>9</v>
      </c>
      <c r="E13" s="2" t="s">
        <v>10</v>
      </c>
      <c r="F13" s="37" t="s">
        <v>35</v>
      </c>
      <c r="G13" s="37" t="s">
        <v>45</v>
      </c>
      <c r="H13" s="59"/>
      <c r="I13" s="59"/>
      <c r="J13" s="59"/>
      <c r="K13" s="59"/>
      <c r="L13" s="59"/>
    </row>
    <row r="14" spans="1:12" ht="15" x14ac:dyDescent="0.25">
      <c r="A14" s="36" t="s">
        <v>46</v>
      </c>
      <c r="B14" s="8"/>
      <c r="C14" s="37" t="s">
        <v>380</v>
      </c>
      <c r="D14" s="2" t="s">
        <v>9</v>
      </c>
      <c r="E14" s="2" t="s">
        <v>10</v>
      </c>
      <c r="F14" s="37" t="s">
        <v>35</v>
      </c>
      <c r="G14" s="37" t="s">
        <v>47</v>
      </c>
      <c r="H14" s="59"/>
      <c r="I14" s="59"/>
      <c r="J14" s="59"/>
      <c r="K14" s="59"/>
      <c r="L14" s="59"/>
    </row>
    <row r="15" spans="1:12" ht="15" x14ac:dyDescent="0.25">
      <c r="A15" s="36" t="s">
        <v>48</v>
      </c>
      <c r="B15" s="8"/>
      <c r="C15" s="37" t="s">
        <v>381</v>
      </c>
      <c r="D15" s="2" t="s">
        <v>9</v>
      </c>
      <c r="E15" s="2" t="s">
        <v>10</v>
      </c>
      <c r="F15" s="37" t="s">
        <v>29</v>
      </c>
      <c r="G15" s="37" t="s">
        <v>49</v>
      </c>
      <c r="H15" s="59"/>
      <c r="I15" s="59"/>
      <c r="J15" s="59"/>
      <c r="K15" s="59"/>
      <c r="L15" s="59"/>
    </row>
    <row r="16" spans="1:12" ht="15" x14ac:dyDescent="0.25">
      <c r="A16" s="36" t="s">
        <v>50</v>
      </c>
      <c r="B16" s="8"/>
      <c r="C16" s="37" t="s">
        <v>51</v>
      </c>
      <c r="D16" s="2" t="s">
        <v>9</v>
      </c>
      <c r="E16" s="2" t="s">
        <v>10</v>
      </c>
      <c r="F16" s="37" t="s">
        <v>15</v>
      </c>
      <c r="G16" s="37" t="s">
        <v>52</v>
      </c>
      <c r="H16" s="59"/>
      <c r="I16" s="59">
        <v>2</v>
      </c>
      <c r="J16" s="59"/>
      <c r="K16" s="59"/>
      <c r="L16" s="59"/>
    </row>
    <row r="17" spans="1:12" ht="15" x14ac:dyDescent="0.25">
      <c r="A17" s="36" t="s">
        <v>53</v>
      </c>
      <c r="B17" s="8"/>
      <c r="C17" s="37" t="s">
        <v>382</v>
      </c>
      <c r="D17" s="2" t="s">
        <v>9</v>
      </c>
      <c r="E17" s="2" t="s">
        <v>10</v>
      </c>
      <c r="F17" s="37" t="s">
        <v>29</v>
      </c>
      <c r="G17" s="37" t="s">
        <v>54</v>
      </c>
      <c r="H17" s="59"/>
      <c r="I17" s="59"/>
      <c r="J17" s="59"/>
      <c r="K17" s="59"/>
      <c r="L17" s="59"/>
    </row>
    <row r="18" spans="1:12" ht="15" x14ac:dyDescent="0.25">
      <c r="A18" s="36" t="s">
        <v>55</v>
      </c>
      <c r="B18" s="8"/>
      <c r="C18" s="37" t="s">
        <v>56</v>
      </c>
      <c r="D18" s="2" t="s">
        <v>19</v>
      </c>
      <c r="E18" s="2" t="s">
        <v>10</v>
      </c>
      <c r="F18" s="37" t="s">
        <v>29</v>
      </c>
      <c r="G18" s="37" t="s">
        <v>57</v>
      </c>
      <c r="H18" s="59"/>
      <c r="I18" s="59"/>
      <c r="J18" s="59"/>
      <c r="K18" s="59"/>
      <c r="L18" s="59"/>
    </row>
    <row r="19" spans="1:12" ht="15" x14ac:dyDescent="0.25">
      <c r="A19" s="36" t="s">
        <v>58</v>
      </c>
      <c r="B19" s="8"/>
      <c r="C19" s="37" t="s">
        <v>383</v>
      </c>
      <c r="D19" s="2" t="s">
        <v>19</v>
      </c>
      <c r="E19" s="2" t="s">
        <v>10</v>
      </c>
      <c r="F19" s="37" t="s">
        <v>29</v>
      </c>
      <c r="G19" s="37" t="s">
        <v>59</v>
      </c>
      <c r="H19" s="59"/>
      <c r="I19" s="59"/>
      <c r="J19" s="59"/>
      <c r="K19" s="59"/>
      <c r="L19" s="59"/>
    </row>
    <row r="20" spans="1:12" ht="15" x14ac:dyDescent="0.25">
      <c r="A20" s="36" t="s">
        <v>60</v>
      </c>
      <c r="B20" s="8"/>
      <c r="C20" s="37" t="s">
        <v>61</v>
      </c>
      <c r="D20" s="2" t="s">
        <v>19</v>
      </c>
      <c r="E20" s="2" t="s">
        <v>10</v>
      </c>
      <c r="F20" s="37" t="s">
        <v>15</v>
      </c>
      <c r="G20" s="37" t="s">
        <v>62</v>
      </c>
      <c r="H20" s="59"/>
      <c r="I20" s="59">
        <v>2</v>
      </c>
      <c r="J20" s="59"/>
      <c r="K20" s="59"/>
      <c r="L20" s="59"/>
    </row>
    <row r="21" spans="1:12" ht="15" x14ac:dyDescent="0.25">
      <c r="A21" s="36" t="s">
        <v>63</v>
      </c>
      <c r="B21" s="8"/>
      <c r="C21" s="37" t="s">
        <v>64</v>
      </c>
      <c r="D21" s="2" t="s">
        <v>19</v>
      </c>
      <c r="E21" s="2" t="s">
        <v>10</v>
      </c>
      <c r="F21" s="37" t="s">
        <v>15</v>
      </c>
      <c r="G21" s="37" t="s">
        <v>65</v>
      </c>
      <c r="H21" s="59"/>
      <c r="I21" s="59"/>
      <c r="J21" s="59"/>
      <c r="K21" s="59"/>
      <c r="L21" s="59"/>
    </row>
    <row r="22" spans="1:12" ht="15" x14ac:dyDescent="0.25">
      <c r="A22" s="36" t="s">
        <v>66</v>
      </c>
      <c r="B22" s="8"/>
      <c r="C22" s="37" t="s">
        <v>67</v>
      </c>
      <c r="D22" s="2" t="s">
        <v>9</v>
      </c>
      <c r="E22" s="2" t="s">
        <v>10</v>
      </c>
      <c r="F22" s="37" t="s">
        <v>35</v>
      </c>
      <c r="G22" s="37" t="s">
        <v>68</v>
      </c>
      <c r="H22" s="59"/>
      <c r="I22" s="59"/>
      <c r="J22" s="59"/>
      <c r="K22" s="59"/>
      <c r="L22" s="59"/>
    </row>
    <row r="23" spans="1:12" ht="26.25" x14ac:dyDescent="0.25">
      <c r="A23" s="36" t="s">
        <v>69</v>
      </c>
      <c r="B23" s="8"/>
      <c r="C23" s="37" t="s">
        <v>70</v>
      </c>
      <c r="D23" s="2" t="s">
        <v>19</v>
      </c>
      <c r="E23" s="2" t="s">
        <v>10</v>
      </c>
      <c r="F23" s="37" t="s">
        <v>71</v>
      </c>
      <c r="G23" s="37" t="s">
        <v>72</v>
      </c>
      <c r="H23" s="59"/>
      <c r="I23" s="59"/>
      <c r="J23" s="59"/>
      <c r="K23" s="59"/>
      <c r="L23" s="59"/>
    </row>
    <row r="24" spans="1:12" ht="15" x14ac:dyDescent="0.25">
      <c r="A24" s="36" t="s">
        <v>73</v>
      </c>
      <c r="B24" s="8"/>
      <c r="C24" s="37" t="s">
        <v>384</v>
      </c>
      <c r="D24" s="2" t="s">
        <v>9</v>
      </c>
      <c r="E24" s="2" t="s">
        <v>10</v>
      </c>
      <c r="F24" s="37" t="s">
        <v>35</v>
      </c>
      <c r="G24" s="37" t="s">
        <v>74</v>
      </c>
      <c r="H24" s="59"/>
      <c r="I24" s="59"/>
      <c r="J24" s="59"/>
      <c r="K24" s="59"/>
      <c r="L24" s="59"/>
    </row>
    <row r="25" spans="1:12" ht="15" x14ac:dyDescent="0.25">
      <c r="A25" s="36" t="s">
        <v>75</v>
      </c>
      <c r="B25" s="8"/>
      <c r="C25" s="37" t="s">
        <v>76</v>
      </c>
      <c r="D25" s="2" t="s">
        <v>9</v>
      </c>
      <c r="E25" s="2" t="s">
        <v>10</v>
      </c>
      <c r="F25" s="37" t="s">
        <v>15</v>
      </c>
      <c r="G25" s="37" t="s">
        <v>77</v>
      </c>
      <c r="H25" s="59"/>
      <c r="I25" s="59">
        <v>2</v>
      </c>
      <c r="J25" s="59"/>
      <c r="K25" s="59"/>
      <c r="L25" s="59"/>
    </row>
    <row r="26" spans="1:12" ht="15" x14ac:dyDescent="0.25">
      <c r="A26" s="36" t="s">
        <v>78</v>
      </c>
      <c r="B26" s="8"/>
      <c r="C26" s="37" t="s">
        <v>79</v>
      </c>
      <c r="D26" s="2" t="s">
        <v>19</v>
      </c>
      <c r="E26" s="2" t="s">
        <v>10</v>
      </c>
      <c r="F26" s="37" t="s">
        <v>35</v>
      </c>
      <c r="G26" s="37" t="s">
        <v>80</v>
      </c>
      <c r="H26" s="59"/>
      <c r="I26" s="59"/>
      <c r="J26" s="59"/>
      <c r="K26" s="59"/>
      <c r="L26" s="59"/>
    </row>
    <row r="27" spans="1:12" ht="15" x14ac:dyDescent="0.25">
      <c r="A27" s="36" t="s">
        <v>81</v>
      </c>
      <c r="B27" s="8"/>
      <c r="C27" s="37" t="s">
        <v>82</v>
      </c>
      <c r="D27" s="2" t="s">
        <v>19</v>
      </c>
      <c r="E27" s="2" t="s">
        <v>10</v>
      </c>
      <c r="F27" s="37" t="s">
        <v>29</v>
      </c>
      <c r="G27" s="37" t="s">
        <v>83</v>
      </c>
      <c r="H27" s="59"/>
      <c r="I27" s="59"/>
      <c r="J27" s="59"/>
      <c r="K27" s="59"/>
      <c r="L27" s="59"/>
    </row>
    <row r="28" spans="1:12" ht="15" x14ac:dyDescent="0.25">
      <c r="A28" s="36" t="s">
        <v>84</v>
      </c>
      <c r="B28" s="8"/>
      <c r="C28" s="37" t="s">
        <v>85</v>
      </c>
      <c r="D28" s="2" t="s">
        <v>19</v>
      </c>
      <c r="E28" s="2" t="s">
        <v>10</v>
      </c>
      <c r="F28" s="37" t="s">
        <v>15</v>
      </c>
      <c r="G28" s="37" t="s">
        <v>86</v>
      </c>
      <c r="H28" s="59"/>
      <c r="I28" s="59"/>
      <c r="J28" s="59"/>
      <c r="K28" s="59"/>
      <c r="L28" s="59"/>
    </row>
    <row r="29" spans="1:12" ht="15" x14ac:dyDescent="0.25">
      <c r="A29" s="36" t="s">
        <v>87</v>
      </c>
      <c r="B29" s="8"/>
      <c r="C29" s="37" t="s">
        <v>385</v>
      </c>
      <c r="D29" s="2" t="s">
        <v>19</v>
      </c>
      <c r="E29" s="2" t="s">
        <v>10</v>
      </c>
      <c r="F29" s="37" t="s">
        <v>35</v>
      </c>
      <c r="G29" s="37" t="s">
        <v>88</v>
      </c>
      <c r="H29" s="59"/>
      <c r="I29" s="59"/>
      <c r="J29" s="59"/>
      <c r="K29" s="59"/>
      <c r="L29" s="59"/>
    </row>
    <row r="30" spans="1:12" ht="15" x14ac:dyDescent="0.25">
      <c r="A30" s="36" t="s">
        <v>89</v>
      </c>
      <c r="B30" s="8"/>
      <c r="C30" s="37" t="s">
        <v>90</v>
      </c>
      <c r="D30" s="2" t="s">
        <v>9</v>
      </c>
      <c r="E30" s="2" t="s">
        <v>10</v>
      </c>
      <c r="F30" s="37" t="s">
        <v>15</v>
      </c>
      <c r="G30" s="37" t="s">
        <v>91</v>
      </c>
      <c r="H30" s="59"/>
      <c r="I30" s="59">
        <v>2</v>
      </c>
      <c r="J30" s="59"/>
      <c r="K30" s="59"/>
      <c r="L30" s="59"/>
    </row>
    <row r="31" spans="1:12" ht="15" x14ac:dyDescent="0.25">
      <c r="A31" s="36" t="s">
        <v>92</v>
      </c>
      <c r="B31" s="8"/>
      <c r="C31" s="37" t="s">
        <v>93</v>
      </c>
      <c r="D31" s="2" t="s">
        <v>9</v>
      </c>
      <c r="E31" s="2" t="s">
        <v>10</v>
      </c>
      <c r="F31" s="37" t="s">
        <v>35</v>
      </c>
      <c r="G31" s="37" t="s">
        <v>305</v>
      </c>
      <c r="H31" s="59"/>
      <c r="I31" s="59"/>
      <c r="J31" s="59"/>
      <c r="K31" s="59"/>
      <c r="L31" s="59"/>
    </row>
    <row r="32" spans="1:12" ht="15" x14ac:dyDescent="0.25">
      <c r="A32" s="36" t="s">
        <v>94</v>
      </c>
      <c r="B32" s="8"/>
      <c r="C32" s="37" t="s">
        <v>95</v>
      </c>
      <c r="D32" s="2" t="s">
        <v>9</v>
      </c>
      <c r="E32" s="2" t="s">
        <v>10</v>
      </c>
      <c r="F32" s="37" t="s">
        <v>35</v>
      </c>
      <c r="G32" s="37" t="s">
        <v>96</v>
      </c>
      <c r="H32" s="59"/>
      <c r="I32" s="59"/>
      <c r="J32" s="59"/>
      <c r="K32" s="59"/>
      <c r="L32" s="59"/>
    </row>
    <row r="33" spans="1:12" ht="26.25" x14ac:dyDescent="0.25">
      <c r="A33" s="36" t="s">
        <v>97</v>
      </c>
      <c r="B33" s="8"/>
      <c r="C33" s="37" t="s">
        <v>386</v>
      </c>
      <c r="D33" s="2" t="s">
        <v>19</v>
      </c>
      <c r="E33" s="2" t="s">
        <v>10</v>
      </c>
      <c r="F33" s="37" t="s">
        <v>15</v>
      </c>
      <c r="G33" s="37" t="s">
        <v>98</v>
      </c>
      <c r="H33" s="59"/>
      <c r="I33" s="59">
        <v>2</v>
      </c>
      <c r="J33" s="59"/>
      <c r="K33" s="59"/>
      <c r="L33" s="59"/>
    </row>
    <row r="34" spans="1:12" ht="15" x14ac:dyDescent="0.25">
      <c r="A34" s="36" t="s">
        <v>99</v>
      </c>
      <c r="B34" s="8"/>
      <c r="C34" s="37" t="s">
        <v>100</v>
      </c>
      <c r="D34" s="2" t="s">
        <v>9</v>
      </c>
      <c r="E34" s="2" t="s">
        <v>10</v>
      </c>
      <c r="F34" s="37" t="s">
        <v>15</v>
      </c>
      <c r="G34" s="37" t="s">
        <v>101</v>
      </c>
      <c r="H34" s="59"/>
      <c r="I34" s="59">
        <v>2</v>
      </c>
      <c r="J34" s="59"/>
      <c r="K34" s="59"/>
      <c r="L34" s="59"/>
    </row>
    <row r="35" spans="1:12" ht="15" x14ac:dyDescent="0.25">
      <c r="A35" s="36" t="s">
        <v>102</v>
      </c>
      <c r="B35" s="8"/>
      <c r="C35" s="37" t="s">
        <v>103</v>
      </c>
      <c r="D35" s="2" t="s">
        <v>9</v>
      </c>
      <c r="E35" s="2" t="s">
        <v>10</v>
      </c>
      <c r="F35" s="37" t="s">
        <v>15</v>
      </c>
      <c r="G35" s="37" t="s">
        <v>104</v>
      </c>
      <c r="H35" s="59"/>
      <c r="I35" s="59"/>
      <c r="J35" s="59"/>
      <c r="K35" s="59"/>
      <c r="L35" s="59"/>
    </row>
    <row r="36" spans="1:12" ht="15" x14ac:dyDescent="0.25">
      <c r="A36" s="36" t="s">
        <v>105</v>
      </c>
      <c r="B36" s="8"/>
      <c r="C36" s="37" t="s">
        <v>387</v>
      </c>
      <c r="D36" s="2" t="s">
        <v>9</v>
      </c>
      <c r="E36" s="2" t="s">
        <v>10</v>
      </c>
      <c r="F36" s="37" t="s">
        <v>15</v>
      </c>
      <c r="G36" s="37" t="s">
        <v>106</v>
      </c>
      <c r="H36" s="59"/>
      <c r="I36" s="59"/>
      <c r="J36" s="59"/>
      <c r="K36" s="59"/>
      <c r="L36" s="59"/>
    </row>
    <row r="37" spans="1:12" ht="15" x14ac:dyDescent="0.25">
      <c r="A37" s="36" t="s">
        <v>107</v>
      </c>
      <c r="B37" s="8"/>
      <c r="C37" s="37" t="s">
        <v>108</v>
      </c>
      <c r="D37" s="2" t="s">
        <v>9</v>
      </c>
      <c r="E37" s="2" t="s">
        <v>10</v>
      </c>
      <c r="F37" s="37" t="s">
        <v>15</v>
      </c>
      <c r="G37" s="37" t="s">
        <v>109</v>
      </c>
      <c r="H37" s="59"/>
      <c r="I37" s="59"/>
      <c r="J37" s="59"/>
      <c r="K37" s="59"/>
      <c r="L37" s="59"/>
    </row>
    <row r="38" spans="1:12" ht="15" x14ac:dyDescent="0.25">
      <c r="A38" s="36" t="s">
        <v>110</v>
      </c>
      <c r="B38" s="8"/>
      <c r="C38" s="37" t="s">
        <v>111</v>
      </c>
      <c r="D38" s="2" t="s">
        <v>9</v>
      </c>
      <c r="E38" s="2" t="s">
        <v>10</v>
      </c>
      <c r="F38" s="37" t="s">
        <v>15</v>
      </c>
      <c r="G38" s="37" t="s">
        <v>112</v>
      </c>
      <c r="H38" s="59"/>
      <c r="I38" s="59"/>
      <c r="J38" s="59"/>
      <c r="K38" s="59"/>
      <c r="L38" s="59"/>
    </row>
    <row r="39" spans="1:12" ht="15" x14ac:dyDescent="0.25">
      <c r="A39" s="36" t="s">
        <v>113</v>
      </c>
      <c r="B39" s="8"/>
      <c r="C39" s="37" t="s">
        <v>114</v>
      </c>
      <c r="D39" s="2" t="s">
        <v>9</v>
      </c>
      <c r="E39" s="2" t="s">
        <v>10</v>
      </c>
      <c r="F39" s="37" t="s">
        <v>15</v>
      </c>
      <c r="G39" s="37" t="s">
        <v>115</v>
      </c>
      <c r="H39" s="59"/>
      <c r="I39" s="59"/>
      <c r="J39" s="59"/>
      <c r="K39" s="59"/>
      <c r="L39" s="59"/>
    </row>
    <row r="40" spans="1:12" ht="15" x14ac:dyDescent="0.25">
      <c r="A40" s="36" t="s">
        <v>116</v>
      </c>
      <c r="B40" s="8"/>
      <c r="C40" s="37" t="s">
        <v>117</v>
      </c>
      <c r="D40" s="2" t="s">
        <v>9</v>
      </c>
      <c r="E40" s="2" t="s">
        <v>10</v>
      </c>
      <c r="F40" s="37" t="s">
        <v>15</v>
      </c>
      <c r="G40" s="37" t="s">
        <v>118</v>
      </c>
      <c r="H40" s="59"/>
      <c r="I40" s="59">
        <v>2</v>
      </c>
      <c r="J40" s="59"/>
      <c r="K40" s="59"/>
      <c r="L40" s="59"/>
    </row>
    <row r="41" spans="1:12" ht="15" x14ac:dyDescent="0.25">
      <c r="A41" s="36" t="s">
        <v>119</v>
      </c>
      <c r="B41" s="8"/>
      <c r="C41" s="37" t="s">
        <v>120</v>
      </c>
      <c r="D41" s="2" t="s">
        <v>9</v>
      </c>
      <c r="E41" s="2" t="s">
        <v>10</v>
      </c>
      <c r="F41" s="37" t="s">
        <v>15</v>
      </c>
      <c r="G41" s="37" t="s">
        <v>121</v>
      </c>
      <c r="H41" s="59"/>
      <c r="I41" s="59"/>
      <c r="J41" s="59"/>
      <c r="K41" s="59"/>
      <c r="L41" s="59"/>
    </row>
    <row r="42" spans="1:12" ht="15" x14ac:dyDescent="0.25">
      <c r="A42" s="36" t="s">
        <v>122</v>
      </c>
      <c r="B42" s="8"/>
      <c r="C42" s="37" t="s">
        <v>123</v>
      </c>
      <c r="D42" s="2" t="s">
        <v>9</v>
      </c>
      <c r="E42" s="2" t="s">
        <v>10</v>
      </c>
      <c r="F42" s="37" t="s">
        <v>15</v>
      </c>
      <c r="G42" s="37" t="s">
        <v>124</v>
      </c>
      <c r="H42" s="59"/>
      <c r="I42" s="59"/>
      <c r="J42" s="59"/>
      <c r="K42" s="59"/>
      <c r="L42" s="59"/>
    </row>
    <row r="43" spans="1:12" ht="15" x14ac:dyDescent="0.25">
      <c r="A43" s="36" t="s">
        <v>125</v>
      </c>
      <c r="B43" s="8"/>
      <c r="C43" s="37" t="s">
        <v>126</v>
      </c>
      <c r="D43" s="2" t="s">
        <v>9</v>
      </c>
      <c r="E43" s="2" t="s">
        <v>10</v>
      </c>
      <c r="F43" s="37" t="s">
        <v>15</v>
      </c>
      <c r="G43" s="37" t="s">
        <v>127</v>
      </c>
      <c r="H43" s="59"/>
      <c r="I43" s="59"/>
      <c r="J43" s="59"/>
      <c r="K43" s="59"/>
      <c r="L43" s="59"/>
    </row>
    <row r="44" spans="1:12" ht="15" x14ac:dyDescent="0.25">
      <c r="A44" s="36" t="s">
        <v>128</v>
      </c>
      <c r="B44" s="8"/>
      <c r="C44" s="37" t="s">
        <v>388</v>
      </c>
      <c r="D44" s="2" t="s">
        <v>9</v>
      </c>
      <c r="E44" s="2" t="s">
        <v>10</v>
      </c>
      <c r="F44" s="37" t="s">
        <v>15</v>
      </c>
      <c r="G44" s="37" t="s">
        <v>129</v>
      </c>
      <c r="H44" s="59"/>
      <c r="I44" s="59"/>
      <c r="J44" s="59"/>
      <c r="K44" s="59"/>
      <c r="L44" s="59"/>
    </row>
    <row r="45" spans="1:12" ht="15" x14ac:dyDescent="0.25">
      <c r="A45" s="36" t="s">
        <v>130</v>
      </c>
      <c r="B45" s="8"/>
      <c r="C45" s="37" t="s">
        <v>131</v>
      </c>
      <c r="D45" s="2" t="s">
        <v>9</v>
      </c>
      <c r="E45" s="2" t="s">
        <v>10</v>
      </c>
      <c r="F45" s="37" t="s">
        <v>15</v>
      </c>
      <c r="G45" s="37" t="s">
        <v>132</v>
      </c>
      <c r="H45" s="59"/>
      <c r="I45" s="59"/>
      <c r="J45" s="59"/>
      <c r="K45" s="59"/>
      <c r="L45" s="59"/>
    </row>
    <row r="46" spans="1:12" ht="15" x14ac:dyDescent="0.25">
      <c r="A46" s="36" t="s">
        <v>133</v>
      </c>
      <c r="B46" s="8"/>
      <c r="C46" s="37" t="s">
        <v>134</v>
      </c>
      <c r="D46" s="2" t="s">
        <v>9</v>
      </c>
      <c r="E46" s="2" t="s">
        <v>10</v>
      </c>
      <c r="F46" s="37" t="s">
        <v>15</v>
      </c>
      <c r="G46" s="37" t="s">
        <v>135</v>
      </c>
      <c r="H46" s="59"/>
      <c r="I46" s="59">
        <v>2</v>
      </c>
      <c r="J46" s="59"/>
      <c r="K46" s="59"/>
      <c r="L46" s="59"/>
    </row>
    <row r="47" spans="1:12" ht="15" x14ac:dyDescent="0.25">
      <c r="A47" s="36" t="s">
        <v>136</v>
      </c>
      <c r="B47" s="8"/>
      <c r="C47" s="37" t="s">
        <v>137</v>
      </c>
      <c r="D47" s="2" t="s">
        <v>9</v>
      </c>
      <c r="E47" s="2" t="s">
        <v>10</v>
      </c>
      <c r="F47" s="37" t="s">
        <v>15</v>
      </c>
      <c r="G47" s="37" t="s">
        <v>138</v>
      </c>
      <c r="H47" s="59"/>
      <c r="I47" s="59">
        <v>2</v>
      </c>
      <c r="J47" s="59"/>
      <c r="K47" s="59"/>
      <c r="L47" s="59"/>
    </row>
    <row r="48" spans="1:12" ht="15" x14ac:dyDescent="0.25">
      <c r="A48" s="36" t="s">
        <v>139</v>
      </c>
      <c r="B48" s="8"/>
      <c r="C48" s="37" t="s">
        <v>389</v>
      </c>
      <c r="D48" s="2" t="s">
        <v>9</v>
      </c>
      <c r="E48" s="2" t="s">
        <v>10</v>
      </c>
      <c r="F48" s="37" t="s">
        <v>15</v>
      </c>
      <c r="G48" s="37" t="s">
        <v>140</v>
      </c>
      <c r="H48" s="59"/>
      <c r="I48" s="59"/>
      <c r="J48" s="59"/>
      <c r="K48" s="59"/>
      <c r="L48" s="59"/>
    </row>
    <row r="49" spans="1:12" ht="15" x14ac:dyDescent="0.25">
      <c r="A49" s="36" t="s">
        <v>141</v>
      </c>
      <c r="B49" s="8"/>
      <c r="C49" s="37" t="s">
        <v>142</v>
      </c>
      <c r="D49" s="2" t="s">
        <v>9</v>
      </c>
      <c r="E49" s="2" t="s">
        <v>10</v>
      </c>
      <c r="F49" s="37" t="s">
        <v>15</v>
      </c>
      <c r="G49" s="37" t="s">
        <v>143</v>
      </c>
      <c r="H49" s="59"/>
      <c r="I49" s="59"/>
      <c r="J49" s="59"/>
      <c r="K49" s="59"/>
      <c r="L49" s="59"/>
    </row>
    <row r="50" spans="1:12" ht="15" x14ac:dyDescent="0.25">
      <c r="A50" s="36" t="s">
        <v>144</v>
      </c>
      <c r="B50" s="8"/>
      <c r="C50" s="37" t="s">
        <v>145</v>
      </c>
      <c r="D50" s="2" t="s">
        <v>9</v>
      </c>
      <c r="E50" s="2" t="s">
        <v>10</v>
      </c>
      <c r="F50" s="37" t="s">
        <v>35</v>
      </c>
      <c r="G50" s="37" t="s">
        <v>146</v>
      </c>
      <c r="H50" s="59"/>
      <c r="I50" s="59"/>
      <c r="J50" s="59"/>
      <c r="K50" s="59"/>
      <c r="L50" s="59"/>
    </row>
    <row r="51" spans="1:12" ht="15" x14ac:dyDescent="0.25">
      <c r="A51" s="36" t="s">
        <v>147</v>
      </c>
      <c r="B51" s="8"/>
      <c r="C51" s="37" t="s">
        <v>390</v>
      </c>
      <c r="D51" s="2" t="s">
        <v>9</v>
      </c>
      <c r="E51" s="2" t="s">
        <v>10</v>
      </c>
      <c r="F51" s="37" t="s">
        <v>35</v>
      </c>
      <c r="G51" s="37" t="s">
        <v>148</v>
      </c>
      <c r="H51" s="59"/>
      <c r="I51" s="59"/>
      <c r="J51" s="59"/>
      <c r="K51" s="59"/>
      <c r="L51" s="59"/>
    </row>
    <row r="52" spans="1:12" ht="26.25" x14ac:dyDescent="0.25">
      <c r="A52" s="36" t="s">
        <v>149</v>
      </c>
      <c r="B52" s="8"/>
      <c r="C52" s="37" t="s">
        <v>150</v>
      </c>
      <c r="D52" s="2" t="s">
        <v>9</v>
      </c>
      <c r="E52" s="2" t="s">
        <v>10</v>
      </c>
      <c r="F52" s="37" t="s">
        <v>35</v>
      </c>
      <c r="G52" s="37" t="s">
        <v>151</v>
      </c>
      <c r="H52" s="59"/>
      <c r="I52" s="59"/>
      <c r="J52" s="59"/>
      <c r="K52" s="59"/>
      <c r="L52" s="59"/>
    </row>
    <row r="53" spans="1:12" ht="15" x14ac:dyDescent="0.25">
      <c r="A53" s="36" t="s">
        <v>152</v>
      </c>
      <c r="B53" s="8"/>
      <c r="C53" s="37" t="s">
        <v>391</v>
      </c>
      <c r="D53" s="2" t="s">
        <v>9</v>
      </c>
      <c r="E53" s="2" t="s">
        <v>10</v>
      </c>
      <c r="F53" s="37" t="s">
        <v>35</v>
      </c>
      <c r="G53" s="37" t="s">
        <v>153</v>
      </c>
      <c r="H53" s="59"/>
      <c r="I53" s="59"/>
      <c r="J53" s="59"/>
      <c r="K53" s="59"/>
      <c r="L53" s="59"/>
    </row>
    <row r="54" spans="1:12" ht="15" x14ac:dyDescent="0.25">
      <c r="A54" s="36" t="s">
        <v>154</v>
      </c>
      <c r="B54" s="8"/>
      <c r="C54" s="37" t="s">
        <v>155</v>
      </c>
      <c r="D54" s="2" t="s">
        <v>9</v>
      </c>
      <c r="E54" s="2" t="s">
        <v>10</v>
      </c>
      <c r="F54" s="37" t="s">
        <v>35</v>
      </c>
      <c r="G54" s="37" t="s">
        <v>156</v>
      </c>
      <c r="H54" s="59"/>
      <c r="I54" s="59"/>
      <c r="J54" s="59"/>
      <c r="K54" s="59"/>
      <c r="L54" s="59"/>
    </row>
    <row r="55" spans="1:12" ht="15" x14ac:dyDescent="0.25">
      <c r="A55" s="36" t="s">
        <v>157</v>
      </c>
      <c r="B55" s="8"/>
      <c r="C55" s="37" t="s">
        <v>158</v>
      </c>
      <c r="D55" s="2" t="s">
        <v>9</v>
      </c>
      <c r="E55" s="2" t="s">
        <v>10</v>
      </c>
      <c r="F55" s="37" t="s">
        <v>35</v>
      </c>
      <c r="G55" s="37" t="s">
        <v>159</v>
      </c>
      <c r="H55" s="59"/>
      <c r="I55" s="59"/>
      <c r="J55" s="59"/>
      <c r="K55" s="59"/>
      <c r="L55" s="59"/>
    </row>
    <row r="56" spans="1:12" ht="15" x14ac:dyDescent="0.25">
      <c r="A56" s="36" t="s">
        <v>160</v>
      </c>
      <c r="B56" s="8"/>
      <c r="C56" s="37" t="s">
        <v>392</v>
      </c>
      <c r="D56" s="2" t="s">
        <v>9</v>
      </c>
      <c r="E56" s="2" t="s">
        <v>10</v>
      </c>
      <c r="F56" s="37" t="s">
        <v>35</v>
      </c>
      <c r="G56" s="37" t="s">
        <v>161</v>
      </c>
      <c r="H56" s="59"/>
      <c r="I56" s="59"/>
      <c r="J56" s="59"/>
      <c r="K56" s="59"/>
      <c r="L56" s="59"/>
    </row>
    <row r="57" spans="1:12" ht="15" x14ac:dyDescent="0.25">
      <c r="A57" s="36" t="s">
        <v>162</v>
      </c>
      <c r="B57" s="8"/>
      <c r="C57" s="37" t="s">
        <v>163</v>
      </c>
      <c r="D57" s="2" t="s">
        <v>9</v>
      </c>
      <c r="E57" s="2" t="s">
        <v>10</v>
      </c>
      <c r="F57" s="37" t="s">
        <v>35</v>
      </c>
      <c r="G57" s="37" t="s">
        <v>164</v>
      </c>
      <c r="H57" s="59"/>
      <c r="I57" s="59"/>
      <c r="J57" s="59"/>
      <c r="K57" s="59"/>
      <c r="L57" s="59"/>
    </row>
    <row r="58" spans="1:12" ht="15" x14ac:dyDescent="0.25">
      <c r="A58" s="36" t="s">
        <v>165</v>
      </c>
      <c r="B58" s="8"/>
      <c r="C58" s="37" t="s">
        <v>166</v>
      </c>
      <c r="D58" s="2" t="s">
        <v>9</v>
      </c>
      <c r="E58" s="2" t="s">
        <v>10</v>
      </c>
      <c r="F58" s="37" t="s">
        <v>35</v>
      </c>
      <c r="G58" s="37" t="s">
        <v>167</v>
      </c>
      <c r="H58" s="59"/>
      <c r="I58" s="59"/>
      <c r="J58" s="59"/>
      <c r="K58" s="59"/>
      <c r="L58" s="59"/>
    </row>
    <row r="59" spans="1:12" ht="26.25" x14ac:dyDescent="0.25">
      <c r="A59" s="36" t="s">
        <v>168</v>
      </c>
      <c r="B59" s="8"/>
      <c r="C59" s="37" t="s">
        <v>393</v>
      </c>
      <c r="D59" s="2" t="s">
        <v>9</v>
      </c>
      <c r="E59" s="2" t="s">
        <v>10</v>
      </c>
      <c r="F59" s="37" t="s">
        <v>35</v>
      </c>
      <c r="G59" s="37" t="s">
        <v>169</v>
      </c>
      <c r="H59" s="59"/>
      <c r="I59" s="59"/>
      <c r="J59" s="59"/>
      <c r="K59" s="59"/>
      <c r="L59" s="59"/>
    </row>
    <row r="60" spans="1:12" ht="15" x14ac:dyDescent="0.25">
      <c r="A60" s="36" t="s">
        <v>170</v>
      </c>
      <c r="B60" s="8"/>
      <c r="C60" s="37" t="s">
        <v>171</v>
      </c>
      <c r="D60" s="2" t="s">
        <v>9</v>
      </c>
      <c r="E60" s="2" t="s">
        <v>10</v>
      </c>
      <c r="F60" s="37" t="s">
        <v>35</v>
      </c>
      <c r="G60" s="37" t="s">
        <v>172</v>
      </c>
      <c r="H60" s="59"/>
      <c r="I60" s="59"/>
      <c r="J60" s="59"/>
      <c r="K60" s="59"/>
      <c r="L60" s="59"/>
    </row>
    <row r="61" spans="1:12" ht="15" x14ac:dyDescent="0.25">
      <c r="A61" s="39" t="s">
        <v>173</v>
      </c>
      <c r="B61" s="8"/>
      <c r="C61" s="40" t="s">
        <v>174</v>
      </c>
      <c r="D61" s="2" t="s">
        <v>19</v>
      </c>
      <c r="E61" s="2" t="s">
        <v>10</v>
      </c>
      <c r="F61" s="37" t="s">
        <v>35</v>
      </c>
      <c r="G61" s="37" t="s">
        <v>175</v>
      </c>
      <c r="H61" s="59"/>
      <c r="I61" s="59"/>
      <c r="J61" s="59"/>
      <c r="K61" s="59"/>
      <c r="L61" s="59"/>
    </row>
    <row r="62" spans="1:12" ht="15" x14ac:dyDescent="0.25">
      <c r="A62" s="39" t="s">
        <v>176</v>
      </c>
      <c r="B62" s="8"/>
      <c r="C62" s="40" t="s">
        <v>177</v>
      </c>
      <c r="D62" s="2" t="s">
        <v>19</v>
      </c>
      <c r="E62" s="2" t="s">
        <v>10</v>
      </c>
      <c r="F62" s="37" t="s">
        <v>35</v>
      </c>
      <c r="G62" s="37" t="s">
        <v>178</v>
      </c>
      <c r="H62" s="59"/>
      <c r="I62" s="59"/>
      <c r="J62" s="59"/>
      <c r="K62" s="59"/>
      <c r="L62" s="59"/>
    </row>
    <row r="63" spans="1:12" ht="15" x14ac:dyDescent="0.25">
      <c r="A63" s="39" t="s">
        <v>232</v>
      </c>
      <c r="B63" s="8"/>
      <c r="C63" s="40" t="s">
        <v>394</v>
      </c>
      <c r="D63" s="2" t="s">
        <v>19</v>
      </c>
      <c r="E63" s="2" t="s">
        <v>10</v>
      </c>
      <c r="F63" s="37" t="s">
        <v>35</v>
      </c>
      <c r="G63" s="37" t="s">
        <v>233</v>
      </c>
      <c r="H63" s="59"/>
      <c r="I63" s="59"/>
      <c r="J63" s="59"/>
      <c r="K63" s="59"/>
      <c r="L63" s="59"/>
    </row>
    <row r="64" spans="1:12" ht="15" x14ac:dyDescent="0.25">
      <c r="A64" s="39" t="s">
        <v>234</v>
      </c>
      <c r="B64" s="8"/>
      <c r="C64" s="40" t="s">
        <v>235</v>
      </c>
      <c r="D64" s="2" t="s">
        <v>19</v>
      </c>
      <c r="E64" s="2" t="s">
        <v>10</v>
      </c>
      <c r="F64" s="37" t="s">
        <v>35</v>
      </c>
      <c r="G64" s="37" t="s">
        <v>236</v>
      </c>
      <c r="H64" s="59"/>
      <c r="I64" s="59"/>
      <c r="J64" s="59"/>
      <c r="K64" s="59"/>
      <c r="L64" s="59"/>
    </row>
    <row r="65" spans="1:12" ht="15" x14ac:dyDescent="0.25">
      <c r="A65" s="39" t="s">
        <v>237</v>
      </c>
      <c r="B65" s="8"/>
      <c r="C65" s="40" t="s">
        <v>238</v>
      </c>
      <c r="D65" s="2" t="s">
        <v>19</v>
      </c>
      <c r="E65" s="2" t="s">
        <v>10</v>
      </c>
      <c r="F65" s="37" t="s">
        <v>35</v>
      </c>
      <c r="G65" s="37" t="s">
        <v>239</v>
      </c>
      <c r="H65" s="59"/>
      <c r="I65" s="59"/>
      <c r="J65" s="59"/>
      <c r="K65" s="59"/>
      <c r="L65" s="59"/>
    </row>
    <row r="66" spans="1:12" ht="15" x14ac:dyDescent="0.25">
      <c r="A66" s="39" t="s">
        <v>240</v>
      </c>
      <c r="B66" s="8"/>
      <c r="C66" s="40" t="s">
        <v>241</v>
      </c>
      <c r="D66" s="2" t="s">
        <v>19</v>
      </c>
      <c r="E66" s="2" t="s">
        <v>10</v>
      </c>
      <c r="F66" s="37" t="s">
        <v>35</v>
      </c>
      <c r="G66" s="37" t="s">
        <v>242</v>
      </c>
      <c r="H66" s="59"/>
      <c r="I66" s="59"/>
      <c r="J66" s="59"/>
      <c r="K66" s="59"/>
      <c r="L66" s="59"/>
    </row>
    <row r="67" spans="1:12" ht="15" x14ac:dyDescent="0.25">
      <c r="A67" s="39" t="s">
        <v>243</v>
      </c>
      <c r="B67" s="8"/>
      <c r="C67" s="40" t="s">
        <v>244</v>
      </c>
      <c r="D67" s="2" t="s">
        <v>19</v>
      </c>
      <c r="E67" s="2" t="s">
        <v>10</v>
      </c>
      <c r="F67" s="37" t="s">
        <v>35</v>
      </c>
      <c r="G67" s="37" t="s">
        <v>245</v>
      </c>
      <c r="H67" s="59"/>
      <c r="I67" s="59"/>
      <c r="J67" s="59"/>
      <c r="K67" s="59"/>
      <c r="L67" s="59"/>
    </row>
    <row r="68" spans="1:12" ht="15" x14ac:dyDescent="0.25">
      <c r="A68" s="39" t="s">
        <v>246</v>
      </c>
      <c r="B68" s="8"/>
      <c r="C68" s="40" t="s">
        <v>247</v>
      </c>
      <c r="D68" s="2" t="s">
        <v>19</v>
      </c>
      <c r="E68" s="2" t="s">
        <v>10</v>
      </c>
      <c r="F68" s="37" t="s">
        <v>15</v>
      </c>
      <c r="G68" s="37" t="s">
        <v>248</v>
      </c>
      <c r="H68" s="59"/>
      <c r="I68" s="59"/>
      <c r="J68" s="59"/>
      <c r="K68" s="59"/>
      <c r="L68" s="59"/>
    </row>
    <row r="69" spans="1:12" ht="15" x14ac:dyDescent="0.25">
      <c r="A69" s="39" t="s">
        <v>249</v>
      </c>
      <c r="B69" s="8"/>
      <c r="C69" s="40" t="s">
        <v>395</v>
      </c>
      <c r="D69" s="2" t="s">
        <v>19</v>
      </c>
      <c r="E69" s="2" t="s">
        <v>10</v>
      </c>
      <c r="F69" s="37" t="s">
        <v>15</v>
      </c>
      <c r="G69" s="37" t="s">
        <v>250</v>
      </c>
      <c r="H69" s="59"/>
      <c r="I69" s="59"/>
      <c r="J69" s="59"/>
      <c r="K69" s="59"/>
      <c r="L69" s="59"/>
    </row>
    <row r="70" spans="1:12" ht="15" x14ac:dyDescent="0.25">
      <c r="A70" s="39" t="s">
        <v>251</v>
      </c>
      <c r="B70" s="8"/>
      <c r="C70" s="40" t="s">
        <v>252</v>
      </c>
      <c r="D70" s="2" t="s">
        <v>19</v>
      </c>
      <c r="E70" s="2" t="s">
        <v>10</v>
      </c>
      <c r="F70" s="37" t="s">
        <v>15</v>
      </c>
      <c r="G70" s="37" t="s">
        <v>253</v>
      </c>
      <c r="H70" s="59"/>
      <c r="I70" s="59">
        <v>2</v>
      </c>
      <c r="J70" s="59"/>
      <c r="K70" s="59"/>
      <c r="L70" s="59"/>
    </row>
    <row r="71" spans="1:12" ht="15" x14ac:dyDescent="0.25">
      <c r="A71" s="39" t="s">
        <v>254</v>
      </c>
      <c r="B71" s="8"/>
      <c r="C71" s="40" t="s">
        <v>396</v>
      </c>
      <c r="D71" s="2" t="s">
        <v>19</v>
      </c>
      <c r="E71" s="2" t="s">
        <v>10</v>
      </c>
      <c r="F71" s="37" t="s">
        <v>15</v>
      </c>
      <c r="G71" s="37" t="s">
        <v>255</v>
      </c>
      <c r="H71" s="59"/>
      <c r="I71" s="59"/>
      <c r="J71" s="59"/>
      <c r="K71" s="59"/>
      <c r="L71" s="59"/>
    </row>
    <row r="72" spans="1:12" ht="15" x14ac:dyDescent="0.25">
      <c r="A72" s="39" t="s">
        <v>256</v>
      </c>
      <c r="B72" s="8"/>
      <c r="C72" s="40" t="s">
        <v>397</v>
      </c>
      <c r="D72" s="2" t="s">
        <v>19</v>
      </c>
      <c r="E72" s="2" t="s">
        <v>10</v>
      </c>
      <c r="F72" s="37" t="s">
        <v>15</v>
      </c>
      <c r="G72" s="37" t="s">
        <v>257</v>
      </c>
      <c r="H72" s="59"/>
      <c r="I72" s="59"/>
      <c r="J72" s="59"/>
      <c r="K72" s="59"/>
      <c r="L72" s="59"/>
    </row>
    <row r="73" spans="1:12" ht="15" x14ac:dyDescent="0.25">
      <c r="A73" s="39" t="s">
        <v>258</v>
      </c>
      <c r="B73" s="8"/>
      <c r="C73" s="40" t="s">
        <v>259</v>
      </c>
      <c r="D73" s="2" t="s">
        <v>19</v>
      </c>
      <c r="E73" s="2" t="s">
        <v>10</v>
      </c>
      <c r="F73" s="37" t="s">
        <v>35</v>
      </c>
      <c r="G73" s="37" t="s">
        <v>260</v>
      </c>
      <c r="H73" s="59"/>
      <c r="I73" s="59"/>
      <c r="J73" s="59"/>
      <c r="K73" s="59"/>
      <c r="L73" s="59"/>
    </row>
    <row r="74" spans="1:12" s="10" customFormat="1" ht="15" x14ac:dyDescent="0.25">
      <c r="A74" s="41" t="s">
        <v>179</v>
      </c>
      <c r="B74" s="9"/>
      <c r="C74" s="42" t="s">
        <v>180</v>
      </c>
      <c r="D74" s="43" t="s">
        <v>9</v>
      </c>
      <c r="E74" s="43" t="s">
        <v>398</v>
      </c>
      <c r="F74" s="42" t="s">
        <v>181</v>
      </c>
      <c r="G74" s="42" t="s">
        <v>182</v>
      </c>
      <c r="H74" s="59"/>
      <c r="I74" s="59"/>
      <c r="J74" s="59"/>
      <c r="K74" s="59"/>
      <c r="L74" s="59"/>
    </row>
    <row r="75" spans="1:12" s="10" customFormat="1" ht="15" x14ac:dyDescent="0.25">
      <c r="A75" s="41" t="s">
        <v>183</v>
      </c>
      <c r="B75" s="9"/>
      <c r="C75" s="42" t="s">
        <v>184</v>
      </c>
      <c r="D75" s="43" t="s">
        <v>9</v>
      </c>
      <c r="E75" s="43" t="s">
        <v>398</v>
      </c>
      <c r="F75" s="42" t="s">
        <v>181</v>
      </c>
      <c r="G75" s="42" t="s">
        <v>185</v>
      </c>
      <c r="H75" s="59"/>
      <c r="I75" s="59"/>
      <c r="J75" s="59"/>
      <c r="K75" s="59"/>
      <c r="L75" s="59"/>
    </row>
    <row r="76" spans="1:12" s="10" customFormat="1" ht="15" x14ac:dyDescent="0.25">
      <c r="A76" s="41" t="s">
        <v>186</v>
      </c>
      <c r="C76" s="42" t="s">
        <v>187</v>
      </c>
      <c r="D76" s="43" t="s">
        <v>9</v>
      </c>
      <c r="E76" s="43" t="s">
        <v>398</v>
      </c>
      <c r="F76" s="42" t="s">
        <v>71</v>
      </c>
      <c r="G76" s="42" t="s">
        <v>188</v>
      </c>
      <c r="H76" s="59">
        <v>2</v>
      </c>
      <c r="I76" s="59"/>
      <c r="J76" s="59"/>
      <c r="K76" s="59"/>
      <c r="L76" s="59">
        <v>2</v>
      </c>
    </row>
    <row r="77" spans="1:12" s="10" customFormat="1" ht="15" x14ac:dyDescent="0.25">
      <c r="A77" s="41" t="s">
        <v>189</v>
      </c>
      <c r="C77" s="42" t="s">
        <v>399</v>
      </c>
      <c r="D77" s="43" t="s">
        <v>9</v>
      </c>
      <c r="E77" s="43" t="s">
        <v>398</v>
      </c>
      <c r="F77" s="42" t="s">
        <v>71</v>
      </c>
      <c r="G77" s="42" t="s">
        <v>190</v>
      </c>
      <c r="H77" s="59"/>
      <c r="I77" s="59"/>
      <c r="J77" s="59"/>
      <c r="K77" s="59"/>
      <c r="L77" s="59"/>
    </row>
    <row r="78" spans="1:12" s="10" customFormat="1" ht="15" x14ac:dyDescent="0.25">
      <c r="A78" s="41" t="s">
        <v>191</v>
      </c>
      <c r="B78" s="9"/>
      <c r="C78" s="42" t="s">
        <v>400</v>
      </c>
      <c r="D78" s="43" t="s">
        <v>9</v>
      </c>
      <c r="E78" s="43" t="s">
        <v>398</v>
      </c>
      <c r="F78" s="42" t="s">
        <v>192</v>
      </c>
      <c r="G78" s="42" t="s">
        <v>193</v>
      </c>
      <c r="H78" s="59">
        <v>2</v>
      </c>
      <c r="I78" s="59"/>
      <c r="J78" s="59"/>
      <c r="K78" s="59"/>
      <c r="L78" s="59">
        <v>2</v>
      </c>
    </row>
    <row r="79" spans="1:12" s="10" customFormat="1" ht="15" x14ac:dyDescent="0.25">
      <c r="A79" s="41" t="s">
        <v>194</v>
      </c>
      <c r="B79" s="9"/>
      <c r="C79" s="42" t="s">
        <v>195</v>
      </c>
      <c r="D79" s="43" t="s">
        <v>19</v>
      </c>
      <c r="E79" s="43" t="s">
        <v>398</v>
      </c>
      <c r="F79" s="42" t="s">
        <v>71</v>
      </c>
      <c r="G79" s="42" t="s">
        <v>196</v>
      </c>
      <c r="H79" s="59"/>
      <c r="I79" s="59"/>
      <c r="J79" s="59"/>
      <c r="K79" s="59"/>
      <c r="L79" s="59"/>
    </row>
    <row r="80" spans="1:12" s="10" customFormat="1" ht="15" x14ac:dyDescent="0.25">
      <c r="A80" s="41" t="s">
        <v>197</v>
      </c>
      <c r="B80" s="9"/>
      <c r="C80" s="42" t="s">
        <v>198</v>
      </c>
      <c r="D80" s="43" t="s">
        <v>19</v>
      </c>
      <c r="E80" s="43" t="s">
        <v>398</v>
      </c>
      <c r="F80" s="42" t="s">
        <v>192</v>
      </c>
      <c r="G80" s="42" t="s">
        <v>199</v>
      </c>
      <c r="H80" s="59"/>
      <c r="I80" s="59"/>
      <c r="J80" s="59"/>
      <c r="K80" s="59"/>
      <c r="L80" s="59"/>
    </row>
    <row r="81" spans="1:12" s="10" customFormat="1" ht="15" x14ac:dyDescent="0.25">
      <c r="A81" s="41" t="s">
        <v>200</v>
      </c>
      <c r="B81" s="9"/>
      <c r="C81" s="42" t="s">
        <v>401</v>
      </c>
      <c r="D81" s="43" t="s">
        <v>9</v>
      </c>
      <c r="E81" s="43" t="s">
        <v>398</v>
      </c>
      <c r="F81" s="42" t="s">
        <v>71</v>
      </c>
      <c r="G81" s="42" t="s">
        <v>201</v>
      </c>
      <c r="H81" s="59"/>
      <c r="I81" s="59"/>
      <c r="J81" s="59"/>
      <c r="K81" s="59"/>
      <c r="L81" s="59"/>
    </row>
    <row r="82" spans="1:12" s="10" customFormat="1" ht="15" x14ac:dyDescent="0.25">
      <c r="A82" s="41" t="s">
        <v>202</v>
      </c>
      <c r="B82" s="9"/>
      <c r="C82" s="42" t="s">
        <v>203</v>
      </c>
      <c r="D82" s="43" t="s">
        <v>9</v>
      </c>
      <c r="E82" s="43" t="s">
        <v>398</v>
      </c>
      <c r="F82" s="42" t="s">
        <v>181</v>
      </c>
      <c r="G82" s="42" t="s">
        <v>204</v>
      </c>
      <c r="H82" s="59"/>
      <c r="I82" s="59"/>
      <c r="J82" s="59"/>
      <c r="K82" s="59"/>
      <c r="L82" s="59"/>
    </row>
    <row r="83" spans="1:12" s="10" customFormat="1" ht="15" x14ac:dyDescent="0.25">
      <c r="A83" s="41" t="s">
        <v>205</v>
      </c>
      <c r="B83" s="9"/>
      <c r="C83" s="42" t="s">
        <v>206</v>
      </c>
      <c r="D83" s="43" t="s">
        <v>9</v>
      </c>
      <c r="E83" s="43" t="s">
        <v>398</v>
      </c>
      <c r="F83" s="42" t="s">
        <v>192</v>
      </c>
      <c r="G83" s="42" t="s">
        <v>207</v>
      </c>
      <c r="H83" s="59">
        <v>2</v>
      </c>
      <c r="I83" s="59"/>
      <c r="J83" s="59">
        <v>2</v>
      </c>
      <c r="K83" s="59"/>
      <c r="L83" s="59">
        <v>2</v>
      </c>
    </row>
    <row r="84" spans="1:12" s="10" customFormat="1" ht="15" x14ac:dyDescent="0.25">
      <c r="A84" s="41" t="s">
        <v>208</v>
      </c>
      <c r="B84" s="9"/>
      <c r="C84" s="42" t="s">
        <v>209</v>
      </c>
      <c r="D84" s="43" t="s">
        <v>19</v>
      </c>
      <c r="E84" s="43" t="s">
        <v>398</v>
      </c>
      <c r="F84" s="42" t="s">
        <v>71</v>
      </c>
      <c r="G84" s="42" t="s">
        <v>210</v>
      </c>
      <c r="H84" s="59"/>
      <c r="I84" s="59"/>
      <c r="J84" s="59"/>
      <c r="K84" s="59">
        <v>2</v>
      </c>
      <c r="L84" s="59"/>
    </row>
    <row r="85" spans="1:12" s="10" customFormat="1" ht="15" x14ac:dyDescent="0.25">
      <c r="A85" s="41" t="s">
        <v>211</v>
      </c>
      <c r="B85" s="9"/>
      <c r="C85" s="42" t="s">
        <v>212</v>
      </c>
      <c r="D85" s="43" t="s">
        <v>9</v>
      </c>
      <c r="E85" s="43" t="s">
        <v>398</v>
      </c>
      <c r="F85" s="42" t="s">
        <v>181</v>
      </c>
      <c r="G85" s="42" t="s">
        <v>213</v>
      </c>
      <c r="H85" s="59"/>
      <c r="I85" s="59"/>
      <c r="J85" s="59"/>
      <c r="K85" s="59"/>
      <c r="L85" s="59"/>
    </row>
    <row r="86" spans="1:12" s="10" customFormat="1" ht="15" x14ac:dyDescent="0.25">
      <c r="A86" s="41" t="s">
        <v>214</v>
      </c>
      <c r="B86" s="9"/>
      <c r="C86" s="42" t="s">
        <v>215</v>
      </c>
      <c r="D86" s="43" t="s">
        <v>9</v>
      </c>
      <c r="E86" s="43" t="s">
        <v>398</v>
      </c>
      <c r="F86" s="42" t="s">
        <v>216</v>
      </c>
      <c r="G86" s="42" t="s">
        <v>217</v>
      </c>
      <c r="H86" s="59"/>
      <c r="I86" s="59"/>
      <c r="J86" s="59"/>
      <c r="K86" s="59"/>
      <c r="L86" s="59"/>
    </row>
    <row r="87" spans="1:12" s="10" customFormat="1" ht="15" x14ac:dyDescent="0.25">
      <c r="A87" s="41" t="s">
        <v>218</v>
      </c>
      <c r="B87" s="9"/>
      <c r="C87" s="42" t="s">
        <v>219</v>
      </c>
      <c r="D87" s="43" t="s">
        <v>9</v>
      </c>
      <c r="E87" s="43" t="s">
        <v>398</v>
      </c>
      <c r="F87" s="42" t="s">
        <v>181</v>
      </c>
      <c r="G87" s="42" t="s">
        <v>220</v>
      </c>
      <c r="H87" s="59"/>
      <c r="I87" s="59"/>
      <c r="J87" s="59"/>
      <c r="K87" s="59"/>
      <c r="L87" s="59"/>
    </row>
    <row r="88" spans="1:12" s="10" customFormat="1" ht="29.25" customHeight="1" x14ac:dyDescent="0.25">
      <c r="A88" s="41" t="s">
        <v>221</v>
      </c>
      <c r="B88" s="9"/>
      <c r="C88" s="42" t="s">
        <v>222</v>
      </c>
      <c r="D88" s="43" t="s">
        <v>223</v>
      </c>
      <c r="E88" s="43" t="s">
        <v>398</v>
      </c>
      <c r="F88" s="42" t="s">
        <v>181</v>
      </c>
      <c r="G88" s="42" t="s">
        <v>224</v>
      </c>
      <c r="H88" s="59"/>
      <c r="I88" s="59"/>
      <c r="J88" s="59"/>
      <c r="K88" s="59"/>
      <c r="L88" s="59"/>
    </row>
    <row r="89" spans="1:12" s="10" customFormat="1" ht="15" x14ac:dyDescent="0.25">
      <c r="A89" s="41" t="s">
        <v>225</v>
      </c>
      <c r="B89" s="9"/>
      <c r="C89" s="42" t="s">
        <v>402</v>
      </c>
      <c r="D89" s="43" t="s">
        <v>19</v>
      </c>
      <c r="E89" s="43" t="s">
        <v>398</v>
      </c>
      <c r="F89" s="42" t="s">
        <v>71</v>
      </c>
      <c r="G89" s="42" t="s">
        <v>226</v>
      </c>
      <c r="H89" s="59"/>
      <c r="I89" s="59"/>
      <c r="J89" s="59"/>
      <c r="K89" s="59"/>
      <c r="L89" s="59"/>
    </row>
    <row r="90" spans="1:12" s="10" customFormat="1" ht="26.25" x14ac:dyDescent="0.25">
      <c r="A90" s="41" t="s">
        <v>227</v>
      </c>
      <c r="B90" s="9"/>
      <c r="C90" s="42" t="s">
        <v>403</v>
      </c>
      <c r="D90" s="43" t="s">
        <v>19</v>
      </c>
      <c r="E90" s="43" t="s">
        <v>398</v>
      </c>
      <c r="F90" s="42" t="s">
        <v>181</v>
      </c>
      <c r="G90" s="42" t="s">
        <v>228</v>
      </c>
      <c r="H90" s="59"/>
      <c r="I90" s="59"/>
      <c r="J90" s="59"/>
      <c r="K90" s="59"/>
      <c r="L90" s="59"/>
    </row>
    <row r="91" spans="1:12" s="10" customFormat="1" ht="15" x14ac:dyDescent="0.25">
      <c r="A91" s="41" t="s">
        <v>229</v>
      </c>
      <c r="B91" s="9"/>
      <c r="C91" s="45" t="s">
        <v>230</v>
      </c>
      <c r="D91" s="43" t="s">
        <v>9</v>
      </c>
      <c r="E91" s="43" t="s">
        <v>398</v>
      </c>
      <c r="F91" s="42" t="s">
        <v>192</v>
      </c>
      <c r="G91" s="42" t="s">
        <v>231</v>
      </c>
      <c r="H91" s="59"/>
      <c r="I91" s="59"/>
      <c r="J91" s="59">
        <v>2</v>
      </c>
      <c r="K91" s="59"/>
      <c r="L91" s="59"/>
    </row>
    <row r="92" spans="1:12" s="10" customFormat="1" ht="15" x14ac:dyDescent="0.25">
      <c r="A92" s="41" t="s">
        <v>261</v>
      </c>
      <c r="B92" s="9"/>
      <c r="C92" s="42" t="s">
        <v>271</v>
      </c>
      <c r="D92" s="43" t="s">
        <v>9</v>
      </c>
      <c r="E92" s="43" t="s">
        <v>398</v>
      </c>
      <c r="F92" s="42" t="s">
        <v>181</v>
      </c>
      <c r="G92" s="42" t="s">
        <v>272</v>
      </c>
      <c r="H92" s="59"/>
      <c r="I92" s="59"/>
      <c r="J92" s="59"/>
      <c r="K92" s="59"/>
      <c r="L92" s="59"/>
    </row>
    <row r="93" spans="1:12" s="10" customFormat="1" ht="15" x14ac:dyDescent="0.25">
      <c r="A93" s="41" t="s">
        <v>262</v>
      </c>
      <c r="B93" s="9"/>
      <c r="C93" s="42" t="s">
        <v>273</v>
      </c>
      <c r="D93" s="43" t="s">
        <v>9</v>
      </c>
      <c r="E93" s="43" t="s">
        <v>398</v>
      </c>
      <c r="F93" s="42" t="s">
        <v>181</v>
      </c>
      <c r="G93" s="42" t="s">
        <v>274</v>
      </c>
      <c r="H93" s="59"/>
      <c r="I93" s="59"/>
      <c r="J93" s="59"/>
      <c r="K93" s="59"/>
      <c r="L93" s="59"/>
    </row>
    <row r="94" spans="1:12" s="10" customFormat="1" ht="15" x14ac:dyDescent="0.25">
      <c r="A94" s="41" t="s">
        <v>263</v>
      </c>
      <c r="B94" s="9"/>
      <c r="C94" s="42" t="s">
        <v>275</v>
      </c>
      <c r="D94" s="43" t="s">
        <v>9</v>
      </c>
      <c r="E94" s="43" t="s">
        <v>398</v>
      </c>
      <c r="F94" s="42" t="s">
        <v>181</v>
      </c>
      <c r="G94" s="42" t="s">
        <v>276</v>
      </c>
      <c r="H94" s="59"/>
      <c r="I94" s="59"/>
      <c r="J94" s="59"/>
      <c r="K94" s="59"/>
      <c r="L94" s="59"/>
    </row>
    <row r="95" spans="1:12" s="10" customFormat="1" ht="15" x14ac:dyDescent="0.25">
      <c r="A95" s="41" t="s">
        <v>264</v>
      </c>
      <c r="B95" s="9"/>
      <c r="C95" s="42" t="s">
        <v>277</v>
      </c>
      <c r="D95" s="43" t="s">
        <v>9</v>
      </c>
      <c r="E95" s="43" t="s">
        <v>398</v>
      </c>
      <c r="F95" s="42" t="s">
        <v>181</v>
      </c>
      <c r="G95" s="42" t="s">
        <v>278</v>
      </c>
      <c r="H95" s="59"/>
      <c r="I95" s="59"/>
      <c r="J95" s="59"/>
      <c r="K95" s="59"/>
      <c r="L95" s="59"/>
    </row>
    <row r="96" spans="1:12" s="10" customFormat="1" ht="15" x14ac:dyDescent="0.25">
      <c r="A96" s="41" t="s">
        <v>265</v>
      </c>
      <c r="B96" s="9"/>
      <c r="C96" s="42" t="s">
        <v>279</v>
      </c>
      <c r="D96" s="43" t="s">
        <v>9</v>
      </c>
      <c r="E96" s="43" t="s">
        <v>398</v>
      </c>
      <c r="F96" s="42" t="s">
        <v>181</v>
      </c>
      <c r="G96" s="42" t="s">
        <v>280</v>
      </c>
      <c r="H96" s="59"/>
      <c r="I96" s="59"/>
      <c r="J96" s="59"/>
      <c r="K96" s="59"/>
      <c r="L96" s="59"/>
    </row>
    <row r="97" spans="1:12" s="10" customFormat="1" ht="15" x14ac:dyDescent="0.25">
      <c r="A97" s="41" t="s">
        <v>266</v>
      </c>
      <c r="B97" s="9"/>
      <c r="C97" s="42" t="s">
        <v>404</v>
      </c>
      <c r="D97" s="43" t="s">
        <v>9</v>
      </c>
      <c r="E97" s="43" t="s">
        <v>398</v>
      </c>
      <c r="F97" s="42" t="s">
        <v>181</v>
      </c>
      <c r="G97" s="42" t="s">
        <v>281</v>
      </c>
      <c r="H97" s="59"/>
      <c r="I97" s="59"/>
      <c r="J97" s="59"/>
      <c r="K97" s="59"/>
      <c r="L97" s="59"/>
    </row>
    <row r="98" spans="1:12" s="10" customFormat="1" ht="15" x14ac:dyDescent="0.25">
      <c r="A98" s="41" t="s">
        <v>267</v>
      </c>
      <c r="B98" s="9"/>
      <c r="C98" s="42" t="s">
        <v>282</v>
      </c>
      <c r="D98" s="43" t="s">
        <v>9</v>
      </c>
      <c r="E98" s="43" t="s">
        <v>398</v>
      </c>
      <c r="F98" s="42" t="s">
        <v>181</v>
      </c>
      <c r="G98" s="42" t="s">
        <v>283</v>
      </c>
      <c r="H98" s="59"/>
      <c r="I98" s="59"/>
      <c r="J98" s="59"/>
      <c r="K98" s="59"/>
      <c r="L98" s="59"/>
    </row>
    <row r="99" spans="1:12" s="10" customFormat="1" ht="15" x14ac:dyDescent="0.25">
      <c r="A99" s="41" t="s">
        <v>268</v>
      </c>
      <c r="B99" s="9"/>
      <c r="C99" s="42" t="s">
        <v>284</v>
      </c>
      <c r="D99" s="43" t="s">
        <v>9</v>
      </c>
      <c r="E99" s="43" t="s">
        <v>398</v>
      </c>
      <c r="F99" s="42" t="s">
        <v>181</v>
      </c>
      <c r="G99" s="42" t="s">
        <v>285</v>
      </c>
      <c r="H99" s="59"/>
      <c r="I99" s="59"/>
      <c r="J99" s="59"/>
      <c r="K99" s="59"/>
      <c r="L99" s="59"/>
    </row>
    <row r="100" spans="1:12" s="10" customFormat="1" ht="15" x14ac:dyDescent="0.25">
      <c r="A100" s="41" t="s">
        <v>269</v>
      </c>
      <c r="B100" s="9"/>
      <c r="C100" s="42" t="s">
        <v>286</v>
      </c>
      <c r="D100" s="43" t="s">
        <v>9</v>
      </c>
      <c r="E100" s="43" t="s">
        <v>398</v>
      </c>
      <c r="F100" s="42" t="s">
        <v>181</v>
      </c>
      <c r="G100" s="42" t="s">
        <v>287</v>
      </c>
      <c r="H100" s="59"/>
      <c r="I100" s="59"/>
      <c r="J100" s="59">
        <v>2</v>
      </c>
      <c r="K100" s="59"/>
      <c r="L100" s="59"/>
    </row>
    <row r="101" spans="1:12" s="10" customFormat="1" ht="15" x14ac:dyDescent="0.25">
      <c r="A101" s="41" t="s">
        <v>270</v>
      </c>
      <c r="B101" s="9"/>
      <c r="C101" s="42" t="s">
        <v>288</v>
      </c>
      <c r="D101" s="43" t="s">
        <v>9</v>
      </c>
      <c r="E101" s="43" t="s">
        <v>398</v>
      </c>
      <c r="F101" s="42" t="s">
        <v>181</v>
      </c>
      <c r="G101" s="42" t="s">
        <v>289</v>
      </c>
      <c r="H101" s="59"/>
      <c r="I101" s="59"/>
      <c r="J101" s="59"/>
      <c r="K101" s="59"/>
      <c r="L101" s="59"/>
    </row>
  </sheetData>
  <conditionalFormatting sqref="F1:G1">
    <cfRule type="cellIs" dxfId="223" priority="22" stopIfTrue="1" operator="equal">
      <formula>"Error Missing Country"</formula>
    </cfRule>
  </conditionalFormatting>
  <conditionalFormatting sqref="A1:A65536">
    <cfRule type="duplicateValues" dxfId="222" priority="11" stopIfTrue="1"/>
    <cfRule type="timePeriod" dxfId="221" priority="12" stopIfTrue="1" timePeriod="yesterday">
      <formula>FLOOR(A1,1)=TODAY()-1</formula>
    </cfRule>
  </conditionalFormatting>
  <conditionalFormatting sqref="H3:L101">
    <cfRule type="expression" dxfId="220" priority="8" stopIfTrue="1">
      <formula>OR(H$3="Saturday",H$3="Sunday")</formula>
    </cfRule>
    <cfRule type="cellIs" dxfId="219" priority="9" stopIfTrue="1" operator="equal">
      <formula>"Closed"</formula>
    </cfRule>
    <cfRule type="cellIs" dxfId="218" priority="10" stopIfTrue="1" operator="equal">
      <formula>"Open"</formula>
    </cfRule>
  </conditionalFormatting>
  <conditionalFormatting sqref="H3:L101">
    <cfRule type="cellIs" dxfId="217" priority="6" stopIfTrue="1" operator="equal">
      <formula>"Closed"</formula>
    </cfRule>
    <cfRule type="cellIs" dxfId="216" priority="7" stopIfTrue="1" operator="equal">
      <formula>"Open"</formula>
    </cfRule>
  </conditionalFormatting>
  <conditionalFormatting sqref="H3:L101">
    <cfRule type="expression" dxfId="215" priority="5" stopIfTrue="1">
      <formula>OR(#REF!="Saturday",#REF!="Sunday")</formula>
    </cfRule>
  </conditionalFormatting>
  <conditionalFormatting sqref="H3:L101">
    <cfRule type="expression" dxfId="214" priority="1" stopIfTrue="1">
      <formula>OR(#REF!="Saturday",#REF!="Sunday")</formula>
    </cfRule>
  </conditionalFormatting>
  <conditionalFormatting sqref="H3:L101">
    <cfRule type="expression" dxfId="213" priority="2" stopIfTrue="1">
      <formula>OR(H$1="Saturday",H$1="Sunday")</formula>
    </cfRule>
    <cfRule type="cellIs" dxfId="212" priority="3" stopIfTrue="1" operator="equal">
      <formula>"Closed"</formula>
    </cfRule>
    <cfRule type="cellIs" dxfId="211" priority="4" stopIfTrue="1" operator="equal">
      <formula>"Open"</formula>
    </cfRule>
  </conditionalFormatting>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L101"/>
  <sheetViews>
    <sheetView topLeftCell="E1" workbookViewId="0">
      <selection activeCell="H36" sqref="H36"/>
    </sheetView>
  </sheetViews>
  <sheetFormatPr defaultRowHeight="12.75" x14ac:dyDescent="0.2"/>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12.28515625" style="1" bestFit="1" customWidth="1"/>
    <col min="9" max="12" width="12.5703125" style="1" bestFit="1" customWidth="1"/>
    <col min="13" max="226" width="9.140625" style="1"/>
    <col min="227" max="227" width="7.85546875" style="1" bestFit="1" customWidth="1"/>
    <col min="228" max="228" width="7.85546875" style="1" customWidth="1"/>
    <col min="229" max="229" width="19.85546875" style="1" bestFit="1" customWidth="1"/>
    <col min="230" max="230" width="30.5703125" style="1" bestFit="1" customWidth="1"/>
    <col min="231" max="231" width="12.85546875" style="1" customWidth="1"/>
    <col min="232" max="232" width="22" style="1" customWidth="1"/>
    <col min="233" max="233" width="57.85546875" style="1" customWidth="1"/>
    <col min="234" max="235" width="12.28515625" style="1" bestFit="1" customWidth="1"/>
    <col min="236" max="242" width="11.42578125" style="1" bestFit="1" customWidth="1"/>
    <col min="243" max="263" width="12.5703125" style="1" bestFit="1" customWidth="1"/>
    <col min="264" max="267" width="12.28515625" style="1" bestFit="1" customWidth="1"/>
    <col min="268" max="482" width="9.140625" style="1"/>
    <col min="483" max="483" width="7.85546875" style="1" bestFit="1" customWidth="1"/>
    <col min="484" max="484" width="7.85546875" style="1" customWidth="1"/>
    <col min="485" max="485" width="19.85546875" style="1" bestFit="1" customWidth="1"/>
    <col min="486" max="486" width="30.5703125" style="1" bestFit="1" customWidth="1"/>
    <col min="487" max="487" width="12.85546875" style="1" customWidth="1"/>
    <col min="488" max="488" width="22" style="1" customWidth="1"/>
    <col min="489" max="489" width="57.85546875" style="1" customWidth="1"/>
    <col min="490" max="491" width="12.28515625" style="1" bestFit="1" customWidth="1"/>
    <col min="492" max="498" width="11.42578125" style="1" bestFit="1" customWidth="1"/>
    <col min="499" max="519" width="12.5703125" style="1" bestFit="1" customWidth="1"/>
    <col min="520" max="523" width="12.28515625" style="1" bestFit="1" customWidth="1"/>
    <col min="524" max="738" width="9.140625" style="1"/>
    <col min="739" max="739" width="7.85546875" style="1" bestFit="1" customWidth="1"/>
    <col min="740" max="740" width="7.85546875" style="1" customWidth="1"/>
    <col min="741" max="741" width="19.85546875" style="1" bestFit="1" customWidth="1"/>
    <col min="742" max="742" width="30.5703125" style="1" bestFit="1" customWidth="1"/>
    <col min="743" max="743" width="12.85546875" style="1" customWidth="1"/>
    <col min="744" max="744" width="22" style="1" customWidth="1"/>
    <col min="745" max="745" width="57.85546875" style="1" customWidth="1"/>
    <col min="746" max="747" width="12.28515625" style="1" bestFit="1" customWidth="1"/>
    <col min="748" max="754" width="11.42578125" style="1" bestFit="1" customWidth="1"/>
    <col min="755" max="775" width="12.5703125" style="1" bestFit="1" customWidth="1"/>
    <col min="776" max="779" width="12.28515625" style="1" bestFit="1" customWidth="1"/>
    <col min="780" max="994" width="9.140625" style="1"/>
    <col min="995" max="995" width="7.85546875" style="1" bestFit="1" customWidth="1"/>
    <col min="996" max="996" width="7.85546875" style="1" customWidth="1"/>
    <col min="997" max="997" width="19.85546875" style="1" bestFit="1" customWidth="1"/>
    <col min="998" max="998" width="30.5703125" style="1" bestFit="1" customWidth="1"/>
    <col min="999" max="999" width="12.85546875" style="1" customWidth="1"/>
    <col min="1000" max="1000" width="22" style="1" customWidth="1"/>
    <col min="1001" max="1001" width="57.85546875" style="1" customWidth="1"/>
    <col min="1002" max="1003" width="12.28515625" style="1" bestFit="1" customWidth="1"/>
    <col min="1004" max="1010" width="11.42578125" style="1" bestFit="1" customWidth="1"/>
    <col min="1011" max="1031" width="12.5703125" style="1" bestFit="1" customWidth="1"/>
    <col min="1032" max="1035" width="12.28515625" style="1" bestFit="1" customWidth="1"/>
    <col min="1036" max="1250" width="9.140625" style="1"/>
    <col min="1251" max="1251" width="7.85546875" style="1" bestFit="1" customWidth="1"/>
    <col min="1252" max="1252" width="7.85546875" style="1" customWidth="1"/>
    <col min="1253" max="1253" width="19.85546875" style="1" bestFit="1" customWidth="1"/>
    <col min="1254" max="1254" width="30.5703125" style="1" bestFit="1" customWidth="1"/>
    <col min="1255" max="1255" width="12.85546875" style="1" customWidth="1"/>
    <col min="1256" max="1256" width="22" style="1" customWidth="1"/>
    <col min="1257" max="1257" width="57.85546875" style="1" customWidth="1"/>
    <col min="1258" max="1259" width="12.28515625" style="1" bestFit="1" customWidth="1"/>
    <col min="1260" max="1266" width="11.42578125" style="1" bestFit="1" customWidth="1"/>
    <col min="1267" max="1287" width="12.5703125" style="1" bestFit="1" customWidth="1"/>
    <col min="1288" max="1291" width="12.28515625" style="1" bestFit="1" customWidth="1"/>
    <col min="1292" max="1506" width="9.140625" style="1"/>
    <col min="1507" max="1507" width="7.85546875" style="1" bestFit="1" customWidth="1"/>
    <col min="1508" max="1508" width="7.85546875" style="1" customWidth="1"/>
    <col min="1509" max="1509" width="19.85546875" style="1" bestFit="1" customWidth="1"/>
    <col min="1510" max="1510" width="30.5703125" style="1" bestFit="1" customWidth="1"/>
    <col min="1511" max="1511" width="12.85546875" style="1" customWidth="1"/>
    <col min="1512" max="1512" width="22" style="1" customWidth="1"/>
    <col min="1513" max="1513" width="57.85546875" style="1" customWidth="1"/>
    <col min="1514" max="1515" width="12.28515625" style="1" bestFit="1" customWidth="1"/>
    <col min="1516" max="1522" width="11.42578125" style="1" bestFit="1" customWidth="1"/>
    <col min="1523" max="1543" width="12.5703125" style="1" bestFit="1" customWidth="1"/>
    <col min="1544" max="1547" width="12.28515625" style="1" bestFit="1" customWidth="1"/>
    <col min="1548" max="1762" width="9.140625" style="1"/>
    <col min="1763" max="1763" width="7.85546875" style="1" bestFit="1" customWidth="1"/>
    <col min="1764" max="1764" width="7.85546875" style="1" customWidth="1"/>
    <col min="1765" max="1765" width="19.85546875" style="1" bestFit="1" customWidth="1"/>
    <col min="1766" max="1766" width="30.5703125" style="1" bestFit="1" customWidth="1"/>
    <col min="1767" max="1767" width="12.85546875" style="1" customWidth="1"/>
    <col min="1768" max="1768" width="22" style="1" customWidth="1"/>
    <col min="1769" max="1769" width="57.85546875" style="1" customWidth="1"/>
    <col min="1770" max="1771" width="12.28515625" style="1" bestFit="1" customWidth="1"/>
    <col min="1772" max="1778" width="11.42578125" style="1" bestFit="1" customWidth="1"/>
    <col min="1779" max="1799" width="12.5703125" style="1" bestFit="1" customWidth="1"/>
    <col min="1800" max="1803" width="12.28515625" style="1" bestFit="1" customWidth="1"/>
    <col min="1804" max="2018" width="9.140625" style="1"/>
    <col min="2019" max="2019" width="7.85546875" style="1" bestFit="1" customWidth="1"/>
    <col min="2020" max="2020" width="7.85546875" style="1" customWidth="1"/>
    <col min="2021" max="2021" width="19.85546875" style="1" bestFit="1" customWidth="1"/>
    <col min="2022" max="2022" width="30.5703125" style="1" bestFit="1" customWidth="1"/>
    <col min="2023" max="2023" width="12.85546875" style="1" customWidth="1"/>
    <col min="2024" max="2024" width="22" style="1" customWidth="1"/>
    <col min="2025" max="2025" width="57.85546875" style="1" customWidth="1"/>
    <col min="2026" max="2027" width="12.28515625" style="1" bestFit="1" customWidth="1"/>
    <col min="2028" max="2034" width="11.42578125" style="1" bestFit="1" customWidth="1"/>
    <col min="2035" max="2055" width="12.5703125" style="1" bestFit="1" customWidth="1"/>
    <col min="2056" max="2059" width="12.28515625" style="1" bestFit="1" customWidth="1"/>
    <col min="2060" max="2274" width="9.140625" style="1"/>
    <col min="2275" max="2275" width="7.85546875" style="1" bestFit="1" customWidth="1"/>
    <col min="2276" max="2276" width="7.85546875" style="1" customWidth="1"/>
    <col min="2277" max="2277" width="19.85546875" style="1" bestFit="1" customWidth="1"/>
    <col min="2278" max="2278" width="30.5703125" style="1" bestFit="1" customWidth="1"/>
    <col min="2279" max="2279" width="12.85546875" style="1" customWidth="1"/>
    <col min="2280" max="2280" width="22" style="1" customWidth="1"/>
    <col min="2281" max="2281" width="57.85546875" style="1" customWidth="1"/>
    <col min="2282" max="2283" width="12.28515625" style="1" bestFit="1" customWidth="1"/>
    <col min="2284" max="2290" width="11.42578125" style="1" bestFit="1" customWidth="1"/>
    <col min="2291" max="2311" width="12.5703125" style="1" bestFit="1" customWidth="1"/>
    <col min="2312" max="2315" width="12.28515625" style="1" bestFit="1" customWidth="1"/>
    <col min="2316" max="2530" width="9.140625" style="1"/>
    <col min="2531" max="2531" width="7.85546875" style="1" bestFit="1" customWidth="1"/>
    <col min="2532" max="2532" width="7.85546875" style="1" customWidth="1"/>
    <col min="2533" max="2533" width="19.85546875" style="1" bestFit="1" customWidth="1"/>
    <col min="2534" max="2534" width="30.5703125" style="1" bestFit="1" customWidth="1"/>
    <col min="2535" max="2535" width="12.85546875" style="1" customWidth="1"/>
    <col min="2536" max="2536" width="22" style="1" customWidth="1"/>
    <col min="2537" max="2537" width="57.85546875" style="1" customWidth="1"/>
    <col min="2538" max="2539" width="12.28515625" style="1" bestFit="1" customWidth="1"/>
    <col min="2540" max="2546" width="11.42578125" style="1" bestFit="1" customWidth="1"/>
    <col min="2547" max="2567" width="12.5703125" style="1" bestFit="1" customWidth="1"/>
    <col min="2568" max="2571" width="12.28515625" style="1" bestFit="1" customWidth="1"/>
    <col min="2572" max="2786" width="9.140625" style="1"/>
    <col min="2787" max="2787" width="7.85546875" style="1" bestFit="1" customWidth="1"/>
    <col min="2788" max="2788" width="7.85546875" style="1" customWidth="1"/>
    <col min="2789" max="2789" width="19.85546875" style="1" bestFit="1" customWidth="1"/>
    <col min="2790" max="2790" width="30.5703125" style="1" bestFit="1" customWidth="1"/>
    <col min="2791" max="2791" width="12.85546875" style="1" customWidth="1"/>
    <col min="2792" max="2792" width="22" style="1" customWidth="1"/>
    <col min="2793" max="2793" width="57.85546875" style="1" customWidth="1"/>
    <col min="2794" max="2795" width="12.28515625" style="1" bestFit="1" customWidth="1"/>
    <col min="2796" max="2802" width="11.42578125" style="1" bestFit="1" customWidth="1"/>
    <col min="2803" max="2823" width="12.5703125" style="1" bestFit="1" customWidth="1"/>
    <col min="2824" max="2827" width="12.28515625" style="1" bestFit="1" customWidth="1"/>
    <col min="2828" max="3042" width="9.140625" style="1"/>
    <col min="3043" max="3043" width="7.85546875" style="1" bestFit="1" customWidth="1"/>
    <col min="3044" max="3044" width="7.85546875" style="1" customWidth="1"/>
    <col min="3045" max="3045" width="19.85546875" style="1" bestFit="1" customWidth="1"/>
    <col min="3046" max="3046" width="30.5703125" style="1" bestFit="1" customWidth="1"/>
    <col min="3047" max="3047" width="12.85546875" style="1" customWidth="1"/>
    <col min="3048" max="3048" width="22" style="1" customWidth="1"/>
    <col min="3049" max="3049" width="57.85546875" style="1" customWidth="1"/>
    <col min="3050" max="3051" width="12.28515625" style="1" bestFit="1" customWidth="1"/>
    <col min="3052" max="3058" width="11.42578125" style="1" bestFit="1" customWidth="1"/>
    <col min="3059" max="3079" width="12.5703125" style="1" bestFit="1" customWidth="1"/>
    <col min="3080" max="3083" width="12.28515625" style="1" bestFit="1" customWidth="1"/>
    <col min="3084" max="3298" width="9.140625" style="1"/>
    <col min="3299" max="3299" width="7.85546875" style="1" bestFit="1" customWidth="1"/>
    <col min="3300" max="3300" width="7.85546875" style="1" customWidth="1"/>
    <col min="3301" max="3301" width="19.85546875" style="1" bestFit="1" customWidth="1"/>
    <col min="3302" max="3302" width="30.5703125" style="1" bestFit="1" customWidth="1"/>
    <col min="3303" max="3303" width="12.85546875" style="1" customWidth="1"/>
    <col min="3304" max="3304" width="22" style="1" customWidth="1"/>
    <col min="3305" max="3305" width="57.85546875" style="1" customWidth="1"/>
    <col min="3306" max="3307" width="12.28515625" style="1" bestFit="1" customWidth="1"/>
    <col min="3308" max="3314" width="11.42578125" style="1" bestFit="1" customWidth="1"/>
    <col min="3315" max="3335" width="12.5703125" style="1" bestFit="1" customWidth="1"/>
    <col min="3336" max="3339" width="12.28515625" style="1" bestFit="1" customWidth="1"/>
    <col min="3340" max="3554" width="9.140625" style="1"/>
    <col min="3555" max="3555" width="7.85546875" style="1" bestFit="1" customWidth="1"/>
    <col min="3556" max="3556" width="7.85546875" style="1" customWidth="1"/>
    <col min="3557" max="3557" width="19.85546875" style="1" bestFit="1" customWidth="1"/>
    <col min="3558" max="3558" width="30.5703125" style="1" bestFit="1" customWidth="1"/>
    <col min="3559" max="3559" width="12.85546875" style="1" customWidth="1"/>
    <col min="3560" max="3560" width="22" style="1" customWidth="1"/>
    <col min="3561" max="3561" width="57.85546875" style="1" customWidth="1"/>
    <col min="3562" max="3563" width="12.28515625" style="1" bestFit="1" customWidth="1"/>
    <col min="3564" max="3570" width="11.42578125" style="1" bestFit="1" customWidth="1"/>
    <col min="3571" max="3591" width="12.5703125" style="1" bestFit="1" customWidth="1"/>
    <col min="3592" max="3595" width="12.28515625" style="1" bestFit="1" customWidth="1"/>
    <col min="3596" max="3810" width="9.140625" style="1"/>
    <col min="3811" max="3811" width="7.85546875" style="1" bestFit="1" customWidth="1"/>
    <col min="3812" max="3812" width="7.85546875" style="1" customWidth="1"/>
    <col min="3813" max="3813" width="19.85546875" style="1" bestFit="1" customWidth="1"/>
    <col min="3814" max="3814" width="30.5703125" style="1" bestFit="1" customWidth="1"/>
    <col min="3815" max="3815" width="12.85546875" style="1" customWidth="1"/>
    <col min="3816" max="3816" width="22" style="1" customWidth="1"/>
    <col min="3817" max="3817" width="57.85546875" style="1" customWidth="1"/>
    <col min="3818" max="3819" width="12.28515625" style="1" bestFit="1" customWidth="1"/>
    <col min="3820" max="3826" width="11.42578125" style="1" bestFit="1" customWidth="1"/>
    <col min="3827" max="3847" width="12.5703125" style="1" bestFit="1" customWidth="1"/>
    <col min="3848" max="3851" width="12.28515625" style="1" bestFit="1" customWidth="1"/>
    <col min="3852" max="4066" width="9.140625" style="1"/>
    <col min="4067" max="4067" width="7.85546875" style="1" bestFit="1" customWidth="1"/>
    <col min="4068" max="4068" width="7.85546875" style="1" customWidth="1"/>
    <col min="4069" max="4069" width="19.85546875" style="1" bestFit="1" customWidth="1"/>
    <col min="4070" max="4070" width="30.5703125" style="1" bestFit="1" customWidth="1"/>
    <col min="4071" max="4071" width="12.85546875" style="1" customWidth="1"/>
    <col min="4072" max="4072" width="22" style="1" customWidth="1"/>
    <col min="4073" max="4073" width="57.85546875" style="1" customWidth="1"/>
    <col min="4074" max="4075" width="12.28515625" style="1" bestFit="1" customWidth="1"/>
    <col min="4076" max="4082" width="11.42578125" style="1" bestFit="1" customWidth="1"/>
    <col min="4083" max="4103" width="12.5703125" style="1" bestFit="1" customWidth="1"/>
    <col min="4104" max="4107" width="12.28515625" style="1" bestFit="1" customWidth="1"/>
    <col min="4108" max="4322" width="9.140625" style="1"/>
    <col min="4323" max="4323" width="7.85546875" style="1" bestFit="1" customWidth="1"/>
    <col min="4324" max="4324" width="7.85546875" style="1" customWidth="1"/>
    <col min="4325" max="4325" width="19.85546875" style="1" bestFit="1" customWidth="1"/>
    <col min="4326" max="4326" width="30.5703125" style="1" bestFit="1" customWidth="1"/>
    <col min="4327" max="4327" width="12.85546875" style="1" customWidth="1"/>
    <col min="4328" max="4328" width="22" style="1" customWidth="1"/>
    <col min="4329" max="4329" width="57.85546875" style="1" customWidth="1"/>
    <col min="4330" max="4331" width="12.28515625" style="1" bestFit="1" customWidth="1"/>
    <col min="4332" max="4338" width="11.42578125" style="1" bestFit="1" customWidth="1"/>
    <col min="4339" max="4359" width="12.5703125" style="1" bestFit="1" customWidth="1"/>
    <col min="4360" max="4363" width="12.28515625" style="1" bestFit="1" customWidth="1"/>
    <col min="4364" max="4578" width="9.140625" style="1"/>
    <col min="4579" max="4579" width="7.85546875" style="1" bestFit="1" customWidth="1"/>
    <col min="4580" max="4580" width="7.85546875" style="1" customWidth="1"/>
    <col min="4581" max="4581" width="19.85546875" style="1" bestFit="1" customWidth="1"/>
    <col min="4582" max="4582" width="30.5703125" style="1" bestFit="1" customWidth="1"/>
    <col min="4583" max="4583" width="12.85546875" style="1" customWidth="1"/>
    <col min="4584" max="4584" width="22" style="1" customWidth="1"/>
    <col min="4585" max="4585" width="57.85546875" style="1" customWidth="1"/>
    <col min="4586" max="4587" width="12.28515625" style="1" bestFit="1" customWidth="1"/>
    <col min="4588" max="4594" width="11.42578125" style="1" bestFit="1" customWidth="1"/>
    <col min="4595" max="4615" width="12.5703125" style="1" bestFit="1" customWidth="1"/>
    <col min="4616" max="4619" width="12.28515625" style="1" bestFit="1" customWidth="1"/>
    <col min="4620" max="4834" width="9.140625" style="1"/>
    <col min="4835" max="4835" width="7.85546875" style="1" bestFit="1" customWidth="1"/>
    <col min="4836" max="4836" width="7.85546875" style="1" customWidth="1"/>
    <col min="4837" max="4837" width="19.85546875" style="1" bestFit="1" customWidth="1"/>
    <col min="4838" max="4838" width="30.5703125" style="1" bestFit="1" customWidth="1"/>
    <col min="4839" max="4839" width="12.85546875" style="1" customWidth="1"/>
    <col min="4840" max="4840" width="22" style="1" customWidth="1"/>
    <col min="4841" max="4841" width="57.85546875" style="1" customWidth="1"/>
    <col min="4842" max="4843" width="12.28515625" style="1" bestFit="1" customWidth="1"/>
    <col min="4844" max="4850" width="11.42578125" style="1" bestFit="1" customWidth="1"/>
    <col min="4851" max="4871" width="12.5703125" style="1" bestFit="1" customWidth="1"/>
    <col min="4872" max="4875" width="12.28515625" style="1" bestFit="1" customWidth="1"/>
    <col min="4876" max="5090" width="9.140625" style="1"/>
    <col min="5091" max="5091" width="7.85546875" style="1" bestFit="1" customWidth="1"/>
    <col min="5092" max="5092" width="7.85546875" style="1" customWidth="1"/>
    <col min="5093" max="5093" width="19.85546875" style="1" bestFit="1" customWidth="1"/>
    <col min="5094" max="5094" width="30.5703125" style="1" bestFit="1" customWidth="1"/>
    <col min="5095" max="5095" width="12.85546875" style="1" customWidth="1"/>
    <col min="5096" max="5096" width="22" style="1" customWidth="1"/>
    <col min="5097" max="5097" width="57.85546875" style="1" customWidth="1"/>
    <col min="5098" max="5099" width="12.28515625" style="1" bestFit="1" customWidth="1"/>
    <col min="5100" max="5106" width="11.42578125" style="1" bestFit="1" customWidth="1"/>
    <col min="5107" max="5127" width="12.5703125" style="1" bestFit="1" customWidth="1"/>
    <col min="5128" max="5131" width="12.28515625" style="1" bestFit="1" customWidth="1"/>
    <col min="5132" max="5346" width="9.140625" style="1"/>
    <col min="5347" max="5347" width="7.85546875" style="1" bestFit="1" customWidth="1"/>
    <col min="5348" max="5348" width="7.85546875" style="1" customWidth="1"/>
    <col min="5349" max="5349" width="19.85546875" style="1" bestFit="1" customWidth="1"/>
    <col min="5350" max="5350" width="30.5703125" style="1" bestFit="1" customWidth="1"/>
    <col min="5351" max="5351" width="12.85546875" style="1" customWidth="1"/>
    <col min="5352" max="5352" width="22" style="1" customWidth="1"/>
    <col min="5353" max="5353" width="57.85546875" style="1" customWidth="1"/>
    <col min="5354" max="5355" width="12.28515625" style="1" bestFit="1" customWidth="1"/>
    <col min="5356" max="5362" width="11.42578125" style="1" bestFit="1" customWidth="1"/>
    <col min="5363" max="5383" width="12.5703125" style="1" bestFit="1" customWidth="1"/>
    <col min="5384" max="5387" width="12.28515625" style="1" bestFit="1" customWidth="1"/>
    <col min="5388" max="5602" width="9.140625" style="1"/>
    <col min="5603" max="5603" width="7.85546875" style="1" bestFit="1" customWidth="1"/>
    <col min="5604" max="5604" width="7.85546875" style="1" customWidth="1"/>
    <col min="5605" max="5605" width="19.85546875" style="1" bestFit="1" customWidth="1"/>
    <col min="5606" max="5606" width="30.5703125" style="1" bestFit="1" customWidth="1"/>
    <col min="5607" max="5607" width="12.85546875" style="1" customWidth="1"/>
    <col min="5608" max="5608" width="22" style="1" customWidth="1"/>
    <col min="5609" max="5609" width="57.85546875" style="1" customWidth="1"/>
    <col min="5610" max="5611" width="12.28515625" style="1" bestFit="1" customWidth="1"/>
    <col min="5612" max="5618" width="11.42578125" style="1" bestFit="1" customWidth="1"/>
    <col min="5619" max="5639" width="12.5703125" style="1" bestFit="1" customWidth="1"/>
    <col min="5640" max="5643" width="12.28515625" style="1" bestFit="1" customWidth="1"/>
    <col min="5644" max="5858" width="9.140625" style="1"/>
    <col min="5859" max="5859" width="7.85546875" style="1" bestFit="1" customWidth="1"/>
    <col min="5860" max="5860" width="7.85546875" style="1" customWidth="1"/>
    <col min="5861" max="5861" width="19.85546875" style="1" bestFit="1" customWidth="1"/>
    <col min="5862" max="5862" width="30.5703125" style="1" bestFit="1" customWidth="1"/>
    <col min="5863" max="5863" width="12.85546875" style="1" customWidth="1"/>
    <col min="5864" max="5864" width="22" style="1" customWidth="1"/>
    <col min="5865" max="5865" width="57.85546875" style="1" customWidth="1"/>
    <col min="5866" max="5867" width="12.28515625" style="1" bestFit="1" customWidth="1"/>
    <col min="5868" max="5874" width="11.42578125" style="1" bestFit="1" customWidth="1"/>
    <col min="5875" max="5895" width="12.5703125" style="1" bestFit="1" customWidth="1"/>
    <col min="5896" max="5899" width="12.28515625" style="1" bestFit="1" customWidth="1"/>
    <col min="5900" max="6114" width="9.140625" style="1"/>
    <col min="6115" max="6115" width="7.85546875" style="1" bestFit="1" customWidth="1"/>
    <col min="6116" max="6116" width="7.85546875" style="1" customWidth="1"/>
    <col min="6117" max="6117" width="19.85546875" style="1" bestFit="1" customWidth="1"/>
    <col min="6118" max="6118" width="30.5703125" style="1" bestFit="1" customWidth="1"/>
    <col min="6119" max="6119" width="12.85546875" style="1" customWidth="1"/>
    <col min="6120" max="6120" width="22" style="1" customWidth="1"/>
    <col min="6121" max="6121" width="57.85546875" style="1" customWidth="1"/>
    <col min="6122" max="6123" width="12.28515625" style="1" bestFit="1" customWidth="1"/>
    <col min="6124" max="6130" width="11.42578125" style="1" bestFit="1" customWidth="1"/>
    <col min="6131" max="6151" width="12.5703125" style="1" bestFit="1" customWidth="1"/>
    <col min="6152" max="6155" width="12.28515625" style="1" bestFit="1" customWidth="1"/>
    <col min="6156" max="6370" width="9.140625" style="1"/>
    <col min="6371" max="6371" width="7.85546875" style="1" bestFit="1" customWidth="1"/>
    <col min="6372" max="6372" width="7.85546875" style="1" customWidth="1"/>
    <col min="6373" max="6373" width="19.85546875" style="1" bestFit="1" customWidth="1"/>
    <col min="6374" max="6374" width="30.5703125" style="1" bestFit="1" customWidth="1"/>
    <col min="6375" max="6375" width="12.85546875" style="1" customWidth="1"/>
    <col min="6376" max="6376" width="22" style="1" customWidth="1"/>
    <col min="6377" max="6377" width="57.85546875" style="1" customWidth="1"/>
    <col min="6378" max="6379" width="12.28515625" style="1" bestFit="1" customWidth="1"/>
    <col min="6380" max="6386" width="11.42578125" style="1" bestFit="1" customWidth="1"/>
    <col min="6387" max="6407" width="12.5703125" style="1" bestFit="1" customWidth="1"/>
    <col min="6408" max="6411" width="12.28515625" style="1" bestFit="1" customWidth="1"/>
    <col min="6412" max="6626" width="9.140625" style="1"/>
    <col min="6627" max="6627" width="7.85546875" style="1" bestFit="1" customWidth="1"/>
    <col min="6628" max="6628" width="7.85546875" style="1" customWidth="1"/>
    <col min="6629" max="6629" width="19.85546875" style="1" bestFit="1" customWidth="1"/>
    <col min="6630" max="6630" width="30.5703125" style="1" bestFit="1" customWidth="1"/>
    <col min="6631" max="6631" width="12.85546875" style="1" customWidth="1"/>
    <col min="6632" max="6632" width="22" style="1" customWidth="1"/>
    <col min="6633" max="6633" width="57.85546875" style="1" customWidth="1"/>
    <col min="6634" max="6635" width="12.28515625" style="1" bestFit="1" customWidth="1"/>
    <col min="6636" max="6642" width="11.42578125" style="1" bestFit="1" customWidth="1"/>
    <col min="6643" max="6663" width="12.5703125" style="1" bestFit="1" customWidth="1"/>
    <col min="6664" max="6667" width="12.28515625" style="1" bestFit="1" customWidth="1"/>
    <col min="6668" max="6882" width="9.140625" style="1"/>
    <col min="6883" max="6883" width="7.85546875" style="1" bestFit="1" customWidth="1"/>
    <col min="6884" max="6884" width="7.85546875" style="1" customWidth="1"/>
    <col min="6885" max="6885" width="19.85546875" style="1" bestFit="1" customWidth="1"/>
    <col min="6886" max="6886" width="30.5703125" style="1" bestFit="1" customWidth="1"/>
    <col min="6887" max="6887" width="12.85546875" style="1" customWidth="1"/>
    <col min="6888" max="6888" width="22" style="1" customWidth="1"/>
    <col min="6889" max="6889" width="57.85546875" style="1" customWidth="1"/>
    <col min="6890" max="6891" width="12.28515625" style="1" bestFit="1" customWidth="1"/>
    <col min="6892" max="6898" width="11.42578125" style="1" bestFit="1" customWidth="1"/>
    <col min="6899" max="6919" width="12.5703125" style="1" bestFit="1" customWidth="1"/>
    <col min="6920" max="6923" width="12.28515625" style="1" bestFit="1" customWidth="1"/>
    <col min="6924" max="7138" width="9.140625" style="1"/>
    <col min="7139" max="7139" width="7.85546875" style="1" bestFit="1" customWidth="1"/>
    <col min="7140" max="7140" width="7.85546875" style="1" customWidth="1"/>
    <col min="7141" max="7141" width="19.85546875" style="1" bestFit="1" customWidth="1"/>
    <col min="7142" max="7142" width="30.5703125" style="1" bestFit="1" customWidth="1"/>
    <col min="7143" max="7143" width="12.85546875" style="1" customWidth="1"/>
    <col min="7144" max="7144" width="22" style="1" customWidth="1"/>
    <col min="7145" max="7145" width="57.85546875" style="1" customWidth="1"/>
    <col min="7146" max="7147" width="12.28515625" style="1" bestFit="1" customWidth="1"/>
    <col min="7148" max="7154" width="11.42578125" style="1" bestFit="1" customWidth="1"/>
    <col min="7155" max="7175" width="12.5703125" style="1" bestFit="1" customWidth="1"/>
    <col min="7176" max="7179" width="12.28515625" style="1" bestFit="1" customWidth="1"/>
    <col min="7180" max="7394" width="9.140625" style="1"/>
    <col min="7395" max="7395" width="7.85546875" style="1" bestFit="1" customWidth="1"/>
    <col min="7396" max="7396" width="7.85546875" style="1" customWidth="1"/>
    <col min="7397" max="7397" width="19.85546875" style="1" bestFit="1" customWidth="1"/>
    <col min="7398" max="7398" width="30.5703125" style="1" bestFit="1" customWidth="1"/>
    <col min="7399" max="7399" width="12.85546875" style="1" customWidth="1"/>
    <col min="7400" max="7400" width="22" style="1" customWidth="1"/>
    <col min="7401" max="7401" width="57.85546875" style="1" customWidth="1"/>
    <col min="7402" max="7403" width="12.28515625" style="1" bestFit="1" customWidth="1"/>
    <col min="7404" max="7410" width="11.42578125" style="1" bestFit="1" customWidth="1"/>
    <col min="7411" max="7431" width="12.5703125" style="1" bestFit="1" customWidth="1"/>
    <col min="7432" max="7435" width="12.28515625" style="1" bestFit="1" customWidth="1"/>
    <col min="7436" max="7650" width="9.140625" style="1"/>
    <col min="7651" max="7651" width="7.85546875" style="1" bestFit="1" customWidth="1"/>
    <col min="7652" max="7652" width="7.85546875" style="1" customWidth="1"/>
    <col min="7653" max="7653" width="19.85546875" style="1" bestFit="1" customWidth="1"/>
    <col min="7654" max="7654" width="30.5703125" style="1" bestFit="1" customWidth="1"/>
    <col min="7655" max="7655" width="12.85546875" style="1" customWidth="1"/>
    <col min="7656" max="7656" width="22" style="1" customWidth="1"/>
    <col min="7657" max="7657" width="57.85546875" style="1" customWidth="1"/>
    <col min="7658" max="7659" width="12.28515625" style="1" bestFit="1" customWidth="1"/>
    <col min="7660" max="7666" width="11.42578125" style="1" bestFit="1" customWidth="1"/>
    <col min="7667" max="7687" width="12.5703125" style="1" bestFit="1" customWidth="1"/>
    <col min="7688" max="7691" width="12.28515625" style="1" bestFit="1" customWidth="1"/>
    <col min="7692" max="7906" width="9.140625" style="1"/>
    <col min="7907" max="7907" width="7.85546875" style="1" bestFit="1" customWidth="1"/>
    <col min="7908" max="7908" width="7.85546875" style="1" customWidth="1"/>
    <col min="7909" max="7909" width="19.85546875" style="1" bestFit="1" customWidth="1"/>
    <col min="7910" max="7910" width="30.5703125" style="1" bestFit="1" customWidth="1"/>
    <col min="7911" max="7911" width="12.85546875" style="1" customWidth="1"/>
    <col min="7912" max="7912" width="22" style="1" customWidth="1"/>
    <col min="7913" max="7913" width="57.85546875" style="1" customWidth="1"/>
    <col min="7914" max="7915" width="12.28515625" style="1" bestFit="1" customWidth="1"/>
    <col min="7916" max="7922" width="11.42578125" style="1" bestFit="1" customWidth="1"/>
    <col min="7923" max="7943" width="12.5703125" style="1" bestFit="1" customWidth="1"/>
    <col min="7944" max="7947" width="12.28515625" style="1" bestFit="1" customWidth="1"/>
    <col min="7948" max="8162" width="9.140625" style="1"/>
    <col min="8163" max="8163" width="7.85546875" style="1" bestFit="1" customWidth="1"/>
    <col min="8164" max="8164" width="7.85546875" style="1" customWidth="1"/>
    <col min="8165" max="8165" width="19.85546875" style="1" bestFit="1" customWidth="1"/>
    <col min="8166" max="8166" width="30.5703125" style="1" bestFit="1" customWidth="1"/>
    <col min="8167" max="8167" width="12.85546875" style="1" customWidth="1"/>
    <col min="8168" max="8168" width="22" style="1" customWidth="1"/>
    <col min="8169" max="8169" width="57.85546875" style="1" customWidth="1"/>
    <col min="8170" max="8171" width="12.28515625" style="1" bestFit="1" customWidth="1"/>
    <col min="8172" max="8178" width="11.42578125" style="1" bestFit="1" customWidth="1"/>
    <col min="8179" max="8199" width="12.5703125" style="1" bestFit="1" customWidth="1"/>
    <col min="8200" max="8203" width="12.28515625" style="1" bestFit="1" customWidth="1"/>
    <col min="8204" max="8418" width="9.140625" style="1"/>
    <col min="8419" max="8419" width="7.85546875" style="1" bestFit="1" customWidth="1"/>
    <col min="8420" max="8420" width="7.85546875" style="1" customWidth="1"/>
    <col min="8421" max="8421" width="19.85546875" style="1" bestFit="1" customWidth="1"/>
    <col min="8422" max="8422" width="30.5703125" style="1" bestFit="1" customWidth="1"/>
    <col min="8423" max="8423" width="12.85546875" style="1" customWidth="1"/>
    <col min="8424" max="8424" width="22" style="1" customWidth="1"/>
    <col min="8425" max="8425" width="57.85546875" style="1" customWidth="1"/>
    <col min="8426" max="8427" width="12.28515625" style="1" bestFit="1" customWidth="1"/>
    <col min="8428" max="8434" width="11.42578125" style="1" bestFit="1" customWidth="1"/>
    <col min="8435" max="8455" width="12.5703125" style="1" bestFit="1" customWidth="1"/>
    <col min="8456" max="8459" width="12.28515625" style="1" bestFit="1" customWidth="1"/>
    <col min="8460" max="8674" width="9.140625" style="1"/>
    <col min="8675" max="8675" width="7.85546875" style="1" bestFit="1" customWidth="1"/>
    <col min="8676" max="8676" width="7.85546875" style="1" customWidth="1"/>
    <col min="8677" max="8677" width="19.85546875" style="1" bestFit="1" customWidth="1"/>
    <col min="8678" max="8678" width="30.5703125" style="1" bestFit="1" customWidth="1"/>
    <col min="8679" max="8679" width="12.85546875" style="1" customWidth="1"/>
    <col min="8680" max="8680" width="22" style="1" customWidth="1"/>
    <col min="8681" max="8681" width="57.85546875" style="1" customWidth="1"/>
    <col min="8682" max="8683" width="12.28515625" style="1" bestFit="1" customWidth="1"/>
    <col min="8684" max="8690" width="11.42578125" style="1" bestFit="1" customWidth="1"/>
    <col min="8691" max="8711" width="12.5703125" style="1" bestFit="1" customWidth="1"/>
    <col min="8712" max="8715" width="12.28515625" style="1" bestFit="1" customWidth="1"/>
    <col min="8716" max="8930" width="9.140625" style="1"/>
    <col min="8931" max="8931" width="7.85546875" style="1" bestFit="1" customWidth="1"/>
    <col min="8932" max="8932" width="7.85546875" style="1" customWidth="1"/>
    <col min="8933" max="8933" width="19.85546875" style="1" bestFit="1" customWidth="1"/>
    <col min="8934" max="8934" width="30.5703125" style="1" bestFit="1" customWidth="1"/>
    <col min="8935" max="8935" width="12.85546875" style="1" customWidth="1"/>
    <col min="8936" max="8936" width="22" style="1" customWidth="1"/>
    <col min="8937" max="8937" width="57.85546875" style="1" customWidth="1"/>
    <col min="8938" max="8939" width="12.28515625" style="1" bestFit="1" customWidth="1"/>
    <col min="8940" max="8946" width="11.42578125" style="1" bestFit="1" customWidth="1"/>
    <col min="8947" max="8967" width="12.5703125" style="1" bestFit="1" customWidth="1"/>
    <col min="8968" max="8971" width="12.28515625" style="1" bestFit="1" customWidth="1"/>
    <col min="8972" max="9186" width="9.140625" style="1"/>
    <col min="9187" max="9187" width="7.85546875" style="1" bestFit="1" customWidth="1"/>
    <col min="9188" max="9188" width="7.85546875" style="1" customWidth="1"/>
    <col min="9189" max="9189" width="19.85546875" style="1" bestFit="1" customWidth="1"/>
    <col min="9190" max="9190" width="30.5703125" style="1" bestFit="1" customWidth="1"/>
    <col min="9191" max="9191" width="12.85546875" style="1" customWidth="1"/>
    <col min="9192" max="9192" width="22" style="1" customWidth="1"/>
    <col min="9193" max="9193" width="57.85546875" style="1" customWidth="1"/>
    <col min="9194" max="9195" width="12.28515625" style="1" bestFit="1" customWidth="1"/>
    <col min="9196" max="9202" width="11.42578125" style="1" bestFit="1" customWidth="1"/>
    <col min="9203" max="9223" width="12.5703125" style="1" bestFit="1" customWidth="1"/>
    <col min="9224" max="9227" width="12.28515625" style="1" bestFit="1" customWidth="1"/>
    <col min="9228" max="9442" width="9.140625" style="1"/>
    <col min="9443" max="9443" width="7.85546875" style="1" bestFit="1" customWidth="1"/>
    <col min="9444" max="9444" width="7.85546875" style="1" customWidth="1"/>
    <col min="9445" max="9445" width="19.85546875" style="1" bestFit="1" customWidth="1"/>
    <col min="9446" max="9446" width="30.5703125" style="1" bestFit="1" customWidth="1"/>
    <col min="9447" max="9447" width="12.85546875" style="1" customWidth="1"/>
    <col min="9448" max="9448" width="22" style="1" customWidth="1"/>
    <col min="9449" max="9449" width="57.85546875" style="1" customWidth="1"/>
    <col min="9450" max="9451" width="12.28515625" style="1" bestFit="1" customWidth="1"/>
    <col min="9452" max="9458" width="11.42578125" style="1" bestFit="1" customWidth="1"/>
    <col min="9459" max="9479" width="12.5703125" style="1" bestFit="1" customWidth="1"/>
    <col min="9480" max="9483" width="12.28515625" style="1" bestFit="1" customWidth="1"/>
    <col min="9484" max="9698" width="9.140625" style="1"/>
    <col min="9699" max="9699" width="7.85546875" style="1" bestFit="1" customWidth="1"/>
    <col min="9700" max="9700" width="7.85546875" style="1" customWidth="1"/>
    <col min="9701" max="9701" width="19.85546875" style="1" bestFit="1" customWidth="1"/>
    <col min="9702" max="9702" width="30.5703125" style="1" bestFit="1" customWidth="1"/>
    <col min="9703" max="9703" width="12.85546875" style="1" customWidth="1"/>
    <col min="9704" max="9704" width="22" style="1" customWidth="1"/>
    <col min="9705" max="9705" width="57.85546875" style="1" customWidth="1"/>
    <col min="9706" max="9707" width="12.28515625" style="1" bestFit="1" customWidth="1"/>
    <col min="9708" max="9714" width="11.42578125" style="1" bestFit="1" customWidth="1"/>
    <col min="9715" max="9735" width="12.5703125" style="1" bestFit="1" customWidth="1"/>
    <col min="9736" max="9739" width="12.28515625" style="1" bestFit="1" customWidth="1"/>
    <col min="9740" max="9954" width="9.140625" style="1"/>
    <col min="9955" max="9955" width="7.85546875" style="1" bestFit="1" customWidth="1"/>
    <col min="9956" max="9956" width="7.85546875" style="1" customWidth="1"/>
    <col min="9957" max="9957" width="19.85546875" style="1" bestFit="1" customWidth="1"/>
    <col min="9958" max="9958" width="30.5703125" style="1" bestFit="1" customWidth="1"/>
    <col min="9959" max="9959" width="12.85546875" style="1" customWidth="1"/>
    <col min="9960" max="9960" width="22" style="1" customWidth="1"/>
    <col min="9961" max="9961" width="57.85546875" style="1" customWidth="1"/>
    <col min="9962" max="9963" width="12.28515625" style="1" bestFit="1" customWidth="1"/>
    <col min="9964" max="9970" width="11.42578125" style="1" bestFit="1" customWidth="1"/>
    <col min="9971" max="9991" width="12.5703125" style="1" bestFit="1" customWidth="1"/>
    <col min="9992" max="9995" width="12.28515625" style="1" bestFit="1" customWidth="1"/>
    <col min="9996" max="10210" width="9.140625" style="1"/>
    <col min="10211" max="10211" width="7.85546875" style="1" bestFit="1" customWidth="1"/>
    <col min="10212" max="10212" width="7.85546875" style="1" customWidth="1"/>
    <col min="10213" max="10213" width="19.85546875" style="1" bestFit="1" customWidth="1"/>
    <col min="10214" max="10214" width="30.5703125" style="1" bestFit="1" customWidth="1"/>
    <col min="10215" max="10215" width="12.85546875" style="1" customWidth="1"/>
    <col min="10216" max="10216" width="22" style="1" customWidth="1"/>
    <col min="10217" max="10217" width="57.85546875" style="1" customWidth="1"/>
    <col min="10218" max="10219" width="12.28515625" style="1" bestFit="1" customWidth="1"/>
    <col min="10220" max="10226" width="11.42578125" style="1" bestFit="1" customWidth="1"/>
    <col min="10227" max="10247" width="12.5703125" style="1" bestFit="1" customWidth="1"/>
    <col min="10248" max="10251" width="12.28515625" style="1" bestFit="1" customWidth="1"/>
    <col min="10252" max="10466" width="9.140625" style="1"/>
    <col min="10467" max="10467" width="7.85546875" style="1" bestFit="1" customWidth="1"/>
    <col min="10468" max="10468" width="7.85546875" style="1" customWidth="1"/>
    <col min="10469" max="10469" width="19.85546875" style="1" bestFit="1" customWidth="1"/>
    <col min="10470" max="10470" width="30.5703125" style="1" bestFit="1" customWidth="1"/>
    <col min="10471" max="10471" width="12.85546875" style="1" customWidth="1"/>
    <col min="10472" max="10472" width="22" style="1" customWidth="1"/>
    <col min="10473" max="10473" width="57.85546875" style="1" customWidth="1"/>
    <col min="10474" max="10475" width="12.28515625" style="1" bestFit="1" customWidth="1"/>
    <col min="10476" max="10482" width="11.42578125" style="1" bestFit="1" customWidth="1"/>
    <col min="10483" max="10503" width="12.5703125" style="1" bestFit="1" customWidth="1"/>
    <col min="10504" max="10507" width="12.28515625" style="1" bestFit="1" customWidth="1"/>
    <col min="10508" max="10722" width="9.140625" style="1"/>
    <col min="10723" max="10723" width="7.85546875" style="1" bestFit="1" customWidth="1"/>
    <col min="10724" max="10724" width="7.85546875" style="1" customWidth="1"/>
    <col min="10725" max="10725" width="19.85546875" style="1" bestFit="1" customWidth="1"/>
    <col min="10726" max="10726" width="30.5703125" style="1" bestFit="1" customWidth="1"/>
    <col min="10727" max="10727" width="12.85546875" style="1" customWidth="1"/>
    <col min="10728" max="10728" width="22" style="1" customWidth="1"/>
    <col min="10729" max="10729" width="57.85546875" style="1" customWidth="1"/>
    <col min="10730" max="10731" width="12.28515625" style="1" bestFit="1" customWidth="1"/>
    <col min="10732" max="10738" width="11.42578125" style="1" bestFit="1" customWidth="1"/>
    <col min="10739" max="10759" width="12.5703125" style="1" bestFit="1" customWidth="1"/>
    <col min="10760" max="10763" width="12.28515625" style="1" bestFit="1" customWidth="1"/>
    <col min="10764" max="10978" width="9.140625" style="1"/>
    <col min="10979" max="10979" width="7.85546875" style="1" bestFit="1" customWidth="1"/>
    <col min="10980" max="10980" width="7.85546875" style="1" customWidth="1"/>
    <col min="10981" max="10981" width="19.85546875" style="1" bestFit="1" customWidth="1"/>
    <col min="10982" max="10982" width="30.5703125" style="1" bestFit="1" customWidth="1"/>
    <col min="10983" max="10983" width="12.85546875" style="1" customWidth="1"/>
    <col min="10984" max="10984" width="22" style="1" customWidth="1"/>
    <col min="10985" max="10985" width="57.85546875" style="1" customWidth="1"/>
    <col min="10986" max="10987" width="12.28515625" style="1" bestFit="1" customWidth="1"/>
    <col min="10988" max="10994" width="11.42578125" style="1" bestFit="1" customWidth="1"/>
    <col min="10995" max="11015" width="12.5703125" style="1" bestFit="1" customWidth="1"/>
    <col min="11016" max="11019" width="12.28515625" style="1" bestFit="1" customWidth="1"/>
    <col min="11020" max="11234" width="9.140625" style="1"/>
    <col min="11235" max="11235" width="7.85546875" style="1" bestFit="1" customWidth="1"/>
    <col min="11236" max="11236" width="7.85546875" style="1" customWidth="1"/>
    <col min="11237" max="11237" width="19.85546875" style="1" bestFit="1" customWidth="1"/>
    <col min="11238" max="11238" width="30.5703125" style="1" bestFit="1" customWidth="1"/>
    <col min="11239" max="11239" width="12.85546875" style="1" customWidth="1"/>
    <col min="11240" max="11240" width="22" style="1" customWidth="1"/>
    <col min="11241" max="11241" width="57.85546875" style="1" customWidth="1"/>
    <col min="11242" max="11243" width="12.28515625" style="1" bestFit="1" customWidth="1"/>
    <col min="11244" max="11250" width="11.42578125" style="1" bestFit="1" customWidth="1"/>
    <col min="11251" max="11271" width="12.5703125" style="1" bestFit="1" customWidth="1"/>
    <col min="11272" max="11275" width="12.28515625" style="1" bestFit="1" customWidth="1"/>
    <col min="11276" max="11490" width="9.140625" style="1"/>
    <col min="11491" max="11491" width="7.85546875" style="1" bestFit="1" customWidth="1"/>
    <col min="11492" max="11492" width="7.85546875" style="1" customWidth="1"/>
    <col min="11493" max="11493" width="19.85546875" style="1" bestFit="1" customWidth="1"/>
    <col min="11494" max="11494" width="30.5703125" style="1" bestFit="1" customWidth="1"/>
    <col min="11495" max="11495" width="12.85546875" style="1" customWidth="1"/>
    <col min="11496" max="11496" width="22" style="1" customWidth="1"/>
    <col min="11497" max="11497" width="57.85546875" style="1" customWidth="1"/>
    <col min="11498" max="11499" width="12.28515625" style="1" bestFit="1" customWidth="1"/>
    <col min="11500" max="11506" width="11.42578125" style="1" bestFit="1" customWidth="1"/>
    <col min="11507" max="11527" width="12.5703125" style="1" bestFit="1" customWidth="1"/>
    <col min="11528" max="11531" width="12.28515625" style="1" bestFit="1" customWidth="1"/>
    <col min="11532" max="11746" width="9.140625" style="1"/>
    <col min="11747" max="11747" width="7.85546875" style="1" bestFit="1" customWidth="1"/>
    <col min="11748" max="11748" width="7.85546875" style="1" customWidth="1"/>
    <col min="11749" max="11749" width="19.85546875" style="1" bestFit="1" customWidth="1"/>
    <col min="11750" max="11750" width="30.5703125" style="1" bestFit="1" customWidth="1"/>
    <col min="11751" max="11751" width="12.85546875" style="1" customWidth="1"/>
    <col min="11752" max="11752" width="22" style="1" customWidth="1"/>
    <col min="11753" max="11753" width="57.85546875" style="1" customWidth="1"/>
    <col min="11754" max="11755" width="12.28515625" style="1" bestFit="1" customWidth="1"/>
    <col min="11756" max="11762" width="11.42578125" style="1" bestFit="1" customWidth="1"/>
    <col min="11763" max="11783" width="12.5703125" style="1" bestFit="1" customWidth="1"/>
    <col min="11784" max="11787" width="12.28515625" style="1" bestFit="1" customWidth="1"/>
    <col min="11788" max="12002" width="9.140625" style="1"/>
    <col min="12003" max="12003" width="7.85546875" style="1" bestFit="1" customWidth="1"/>
    <col min="12004" max="12004" width="7.85546875" style="1" customWidth="1"/>
    <col min="12005" max="12005" width="19.85546875" style="1" bestFit="1" customWidth="1"/>
    <col min="12006" max="12006" width="30.5703125" style="1" bestFit="1" customWidth="1"/>
    <col min="12007" max="12007" width="12.85546875" style="1" customWidth="1"/>
    <col min="12008" max="12008" width="22" style="1" customWidth="1"/>
    <col min="12009" max="12009" width="57.85546875" style="1" customWidth="1"/>
    <col min="12010" max="12011" width="12.28515625" style="1" bestFit="1" customWidth="1"/>
    <col min="12012" max="12018" width="11.42578125" style="1" bestFit="1" customWidth="1"/>
    <col min="12019" max="12039" width="12.5703125" style="1" bestFit="1" customWidth="1"/>
    <col min="12040" max="12043" width="12.28515625" style="1" bestFit="1" customWidth="1"/>
    <col min="12044" max="12258" width="9.140625" style="1"/>
    <col min="12259" max="12259" width="7.85546875" style="1" bestFit="1" customWidth="1"/>
    <col min="12260" max="12260" width="7.85546875" style="1" customWidth="1"/>
    <col min="12261" max="12261" width="19.85546875" style="1" bestFit="1" customWidth="1"/>
    <col min="12262" max="12262" width="30.5703125" style="1" bestFit="1" customWidth="1"/>
    <col min="12263" max="12263" width="12.85546875" style="1" customWidth="1"/>
    <col min="12264" max="12264" width="22" style="1" customWidth="1"/>
    <col min="12265" max="12265" width="57.85546875" style="1" customWidth="1"/>
    <col min="12266" max="12267" width="12.28515625" style="1" bestFit="1" customWidth="1"/>
    <col min="12268" max="12274" width="11.42578125" style="1" bestFit="1" customWidth="1"/>
    <col min="12275" max="12295" width="12.5703125" style="1" bestFit="1" customWidth="1"/>
    <col min="12296" max="12299" width="12.28515625" style="1" bestFit="1" customWidth="1"/>
    <col min="12300" max="12514" width="9.140625" style="1"/>
    <col min="12515" max="12515" width="7.85546875" style="1" bestFit="1" customWidth="1"/>
    <col min="12516" max="12516" width="7.85546875" style="1" customWidth="1"/>
    <col min="12517" max="12517" width="19.85546875" style="1" bestFit="1" customWidth="1"/>
    <col min="12518" max="12518" width="30.5703125" style="1" bestFit="1" customWidth="1"/>
    <col min="12519" max="12519" width="12.85546875" style="1" customWidth="1"/>
    <col min="12520" max="12520" width="22" style="1" customWidth="1"/>
    <col min="12521" max="12521" width="57.85546875" style="1" customWidth="1"/>
    <col min="12522" max="12523" width="12.28515625" style="1" bestFit="1" customWidth="1"/>
    <col min="12524" max="12530" width="11.42578125" style="1" bestFit="1" customWidth="1"/>
    <col min="12531" max="12551" width="12.5703125" style="1" bestFit="1" customWidth="1"/>
    <col min="12552" max="12555" width="12.28515625" style="1" bestFit="1" customWidth="1"/>
    <col min="12556" max="12770" width="9.140625" style="1"/>
    <col min="12771" max="12771" width="7.85546875" style="1" bestFit="1" customWidth="1"/>
    <col min="12772" max="12772" width="7.85546875" style="1" customWidth="1"/>
    <col min="12773" max="12773" width="19.85546875" style="1" bestFit="1" customWidth="1"/>
    <col min="12774" max="12774" width="30.5703125" style="1" bestFit="1" customWidth="1"/>
    <col min="12775" max="12775" width="12.85546875" style="1" customWidth="1"/>
    <col min="12776" max="12776" width="22" style="1" customWidth="1"/>
    <col min="12777" max="12777" width="57.85546875" style="1" customWidth="1"/>
    <col min="12778" max="12779" width="12.28515625" style="1" bestFit="1" customWidth="1"/>
    <col min="12780" max="12786" width="11.42578125" style="1" bestFit="1" customWidth="1"/>
    <col min="12787" max="12807" width="12.5703125" style="1" bestFit="1" customWidth="1"/>
    <col min="12808" max="12811" width="12.28515625" style="1" bestFit="1" customWidth="1"/>
    <col min="12812" max="13026" width="9.140625" style="1"/>
    <col min="13027" max="13027" width="7.85546875" style="1" bestFit="1" customWidth="1"/>
    <col min="13028" max="13028" width="7.85546875" style="1" customWidth="1"/>
    <col min="13029" max="13029" width="19.85546875" style="1" bestFit="1" customWidth="1"/>
    <col min="13030" max="13030" width="30.5703125" style="1" bestFit="1" customWidth="1"/>
    <col min="13031" max="13031" width="12.85546875" style="1" customWidth="1"/>
    <col min="13032" max="13032" width="22" style="1" customWidth="1"/>
    <col min="13033" max="13033" width="57.85546875" style="1" customWidth="1"/>
    <col min="13034" max="13035" width="12.28515625" style="1" bestFit="1" customWidth="1"/>
    <col min="13036" max="13042" width="11.42578125" style="1" bestFit="1" customWidth="1"/>
    <col min="13043" max="13063" width="12.5703125" style="1" bestFit="1" customWidth="1"/>
    <col min="13064" max="13067" width="12.28515625" style="1" bestFit="1" customWidth="1"/>
    <col min="13068" max="13282" width="9.140625" style="1"/>
    <col min="13283" max="13283" width="7.85546875" style="1" bestFit="1" customWidth="1"/>
    <col min="13284" max="13284" width="7.85546875" style="1" customWidth="1"/>
    <col min="13285" max="13285" width="19.85546875" style="1" bestFit="1" customWidth="1"/>
    <col min="13286" max="13286" width="30.5703125" style="1" bestFit="1" customWidth="1"/>
    <col min="13287" max="13287" width="12.85546875" style="1" customWidth="1"/>
    <col min="13288" max="13288" width="22" style="1" customWidth="1"/>
    <col min="13289" max="13289" width="57.85546875" style="1" customWidth="1"/>
    <col min="13290" max="13291" width="12.28515625" style="1" bestFit="1" customWidth="1"/>
    <col min="13292" max="13298" width="11.42578125" style="1" bestFit="1" customWidth="1"/>
    <col min="13299" max="13319" width="12.5703125" style="1" bestFit="1" customWidth="1"/>
    <col min="13320" max="13323" width="12.28515625" style="1" bestFit="1" customWidth="1"/>
    <col min="13324" max="13538" width="9.140625" style="1"/>
    <col min="13539" max="13539" width="7.85546875" style="1" bestFit="1" customWidth="1"/>
    <col min="13540" max="13540" width="7.85546875" style="1" customWidth="1"/>
    <col min="13541" max="13541" width="19.85546875" style="1" bestFit="1" customWidth="1"/>
    <col min="13542" max="13542" width="30.5703125" style="1" bestFit="1" customWidth="1"/>
    <col min="13543" max="13543" width="12.85546875" style="1" customWidth="1"/>
    <col min="13544" max="13544" width="22" style="1" customWidth="1"/>
    <col min="13545" max="13545" width="57.85546875" style="1" customWidth="1"/>
    <col min="13546" max="13547" width="12.28515625" style="1" bestFit="1" customWidth="1"/>
    <col min="13548" max="13554" width="11.42578125" style="1" bestFit="1" customWidth="1"/>
    <col min="13555" max="13575" width="12.5703125" style="1" bestFit="1" customWidth="1"/>
    <col min="13576" max="13579" width="12.28515625" style="1" bestFit="1" customWidth="1"/>
    <col min="13580" max="13794" width="9.140625" style="1"/>
    <col min="13795" max="13795" width="7.85546875" style="1" bestFit="1" customWidth="1"/>
    <col min="13796" max="13796" width="7.85546875" style="1" customWidth="1"/>
    <col min="13797" max="13797" width="19.85546875" style="1" bestFit="1" customWidth="1"/>
    <col min="13798" max="13798" width="30.5703125" style="1" bestFit="1" customWidth="1"/>
    <col min="13799" max="13799" width="12.85546875" style="1" customWidth="1"/>
    <col min="13800" max="13800" width="22" style="1" customWidth="1"/>
    <col min="13801" max="13801" width="57.85546875" style="1" customWidth="1"/>
    <col min="13802" max="13803" width="12.28515625" style="1" bestFit="1" customWidth="1"/>
    <col min="13804" max="13810" width="11.42578125" style="1" bestFit="1" customWidth="1"/>
    <col min="13811" max="13831" width="12.5703125" style="1" bestFit="1" customWidth="1"/>
    <col min="13832" max="13835" width="12.28515625" style="1" bestFit="1" customWidth="1"/>
    <col min="13836" max="14050" width="9.140625" style="1"/>
    <col min="14051" max="14051" width="7.85546875" style="1" bestFit="1" customWidth="1"/>
    <col min="14052" max="14052" width="7.85546875" style="1" customWidth="1"/>
    <col min="14053" max="14053" width="19.85546875" style="1" bestFit="1" customWidth="1"/>
    <col min="14054" max="14054" width="30.5703125" style="1" bestFit="1" customWidth="1"/>
    <col min="14055" max="14055" width="12.85546875" style="1" customWidth="1"/>
    <col min="14056" max="14056" width="22" style="1" customWidth="1"/>
    <col min="14057" max="14057" width="57.85546875" style="1" customWidth="1"/>
    <col min="14058" max="14059" width="12.28515625" style="1" bestFit="1" customWidth="1"/>
    <col min="14060" max="14066" width="11.42578125" style="1" bestFit="1" customWidth="1"/>
    <col min="14067" max="14087" width="12.5703125" style="1" bestFit="1" customWidth="1"/>
    <col min="14088" max="14091" width="12.28515625" style="1" bestFit="1" customWidth="1"/>
    <col min="14092" max="14306" width="9.140625" style="1"/>
    <col min="14307" max="14307" width="7.85546875" style="1" bestFit="1" customWidth="1"/>
    <col min="14308" max="14308" width="7.85546875" style="1" customWidth="1"/>
    <col min="14309" max="14309" width="19.85546875" style="1" bestFit="1" customWidth="1"/>
    <col min="14310" max="14310" width="30.5703125" style="1" bestFit="1" customWidth="1"/>
    <col min="14311" max="14311" width="12.85546875" style="1" customWidth="1"/>
    <col min="14312" max="14312" width="22" style="1" customWidth="1"/>
    <col min="14313" max="14313" width="57.85546875" style="1" customWidth="1"/>
    <col min="14314" max="14315" width="12.28515625" style="1" bestFit="1" customWidth="1"/>
    <col min="14316" max="14322" width="11.42578125" style="1" bestFit="1" customWidth="1"/>
    <col min="14323" max="14343" width="12.5703125" style="1" bestFit="1" customWidth="1"/>
    <col min="14344" max="14347" width="12.28515625" style="1" bestFit="1" customWidth="1"/>
    <col min="14348" max="14562" width="9.140625" style="1"/>
    <col min="14563" max="14563" width="7.85546875" style="1" bestFit="1" customWidth="1"/>
    <col min="14564" max="14564" width="7.85546875" style="1" customWidth="1"/>
    <col min="14565" max="14565" width="19.85546875" style="1" bestFit="1" customWidth="1"/>
    <col min="14566" max="14566" width="30.5703125" style="1" bestFit="1" customWidth="1"/>
    <col min="14567" max="14567" width="12.85546875" style="1" customWidth="1"/>
    <col min="14568" max="14568" width="22" style="1" customWidth="1"/>
    <col min="14569" max="14569" width="57.85546875" style="1" customWidth="1"/>
    <col min="14570" max="14571" width="12.28515625" style="1" bestFit="1" customWidth="1"/>
    <col min="14572" max="14578" width="11.42578125" style="1" bestFit="1" customWidth="1"/>
    <col min="14579" max="14599" width="12.5703125" style="1" bestFit="1" customWidth="1"/>
    <col min="14600" max="14603" width="12.28515625" style="1" bestFit="1" customWidth="1"/>
    <col min="14604" max="14818" width="9.140625" style="1"/>
    <col min="14819" max="14819" width="7.85546875" style="1" bestFit="1" customWidth="1"/>
    <col min="14820" max="14820" width="7.85546875" style="1" customWidth="1"/>
    <col min="14821" max="14821" width="19.85546875" style="1" bestFit="1" customWidth="1"/>
    <col min="14822" max="14822" width="30.5703125" style="1" bestFit="1" customWidth="1"/>
    <col min="14823" max="14823" width="12.85546875" style="1" customWidth="1"/>
    <col min="14824" max="14824" width="22" style="1" customWidth="1"/>
    <col min="14825" max="14825" width="57.85546875" style="1" customWidth="1"/>
    <col min="14826" max="14827" width="12.28515625" style="1" bestFit="1" customWidth="1"/>
    <col min="14828" max="14834" width="11.42578125" style="1" bestFit="1" customWidth="1"/>
    <col min="14835" max="14855" width="12.5703125" style="1" bestFit="1" customWidth="1"/>
    <col min="14856" max="14859" width="12.28515625" style="1" bestFit="1" customWidth="1"/>
    <col min="14860" max="15074" width="9.140625" style="1"/>
    <col min="15075" max="15075" width="7.85546875" style="1" bestFit="1" customWidth="1"/>
    <col min="15076" max="15076" width="7.85546875" style="1" customWidth="1"/>
    <col min="15077" max="15077" width="19.85546875" style="1" bestFit="1" customWidth="1"/>
    <col min="15078" max="15078" width="30.5703125" style="1" bestFit="1" customWidth="1"/>
    <col min="15079" max="15079" width="12.85546875" style="1" customWidth="1"/>
    <col min="15080" max="15080" width="22" style="1" customWidth="1"/>
    <col min="15081" max="15081" width="57.85546875" style="1" customWidth="1"/>
    <col min="15082" max="15083" width="12.28515625" style="1" bestFit="1" customWidth="1"/>
    <col min="15084" max="15090" width="11.42578125" style="1" bestFit="1" customWidth="1"/>
    <col min="15091" max="15111" width="12.5703125" style="1" bestFit="1" customWidth="1"/>
    <col min="15112" max="15115" width="12.28515625" style="1" bestFit="1" customWidth="1"/>
    <col min="15116" max="15330" width="9.140625" style="1"/>
    <col min="15331" max="15331" width="7.85546875" style="1" bestFit="1" customWidth="1"/>
    <col min="15332" max="15332" width="7.85546875" style="1" customWidth="1"/>
    <col min="15333" max="15333" width="19.85546875" style="1" bestFit="1" customWidth="1"/>
    <col min="15334" max="15334" width="30.5703125" style="1" bestFit="1" customWidth="1"/>
    <col min="15335" max="15335" width="12.85546875" style="1" customWidth="1"/>
    <col min="15336" max="15336" width="22" style="1" customWidth="1"/>
    <col min="15337" max="15337" width="57.85546875" style="1" customWidth="1"/>
    <col min="15338" max="15339" width="12.28515625" style="1" bestFit="1" customWidth="1"/>
    <col min="15340" max="15346" width="11.42578125" style="1" bestFit="1" customWidth="1"/>
    <col min="15347" max="15367" width="12.5703125" style="1" bestFit="1" customWidth="1"/>
    <col min="15368" max="15371" width="12.28515625" style="1" bestFit="1" customWidth="1"/>
    <col min="15372" max="15586" width="9.140625" style="1"/>
    <col min="15587" max="15587" width="7.85546875" style="1" bestFit="1" customWidth="1"/>
    <col min="15588" max="15588" width="7.85546875" style="1" customWidth="1"/>
    <col min="15589" max="15589" width="19.85546875" style="1" bestFit="1" customWidth="1"/>
    <col min="15590" max="15590" width="30.5703125" style="1" bestFit="1" customWidth="1"/>
    <col min="15591" max="15591" width="12.85546875" style="1" customWidth="1"/>
    <col min="15592" max="15592" width="22" style="1" customWidth="1"/>
    <col min="15593" max="15593" width="57.85546875" style="1" customWidth="1"/>
    <col min="15594" max="15595" width="12.28515625" style="1" bestFit="1" customWidth="1"/>
    <col min="15596" max="15602" width="11.42578125" style="1" bestFit="1" customWidth="1"/>
    <col min="15603" max="15623" width="12.5703125" style="1" bestFit="1" customWidth="1"/>
    <col min="15624" max="15627" width="12.28515625" style="1" bestFit="1" customWidth="1"/>
    <col min="15628" max="15842" width="9.140625" style="1"/>
    <col min="15843" max="15843" width="7.85546875" style="1" bestFit="1" customWidth="1"/>
    <col min="15844" max="15844" width="7.85546875" style="1" customWidth="1"/>
    <col min="15845" max="15845" width="19.85546875" style="1" bestFit="1" customWidth="1"/>
    <col min="15846" max="15846" width="30.5703125" style="1" bestFit="1" customWidth="1"/>
    <col min="15847" max="15847" width="12.85546875" style="1" customWidth="1"/>
    <col min="15848" max="15848" width="22" style="1" customWidth="1"/>
    <col min="15849" max="15849" width="57.85546875" style="1" customWidth="1"/>
    <col min="15850" max="15851" width="12.28515625" style="1" bestFit="1" customWidth="1"/>
    <col min="15852" max="15858" width="11.42578125" style="1" bestFit="1" customWidth="1"/>
    <col min="15859" max="15879" width="12.5703125" style="1" bestFit="1" customWidth="1"/>
    <col min="15880" max="15883" width="12.28515625" style="1" bestFit="1" customWidth="1"/>
    <col min="15884" max="16098" width="9.140625" style="1"/>
    <col min="16099" max="16099" width="7.85546875" style="1" bestFit="1" customWidth="1"/>
    <col min="16100" max="16100" width="7.85546875" style="1" customWidth="1"/>
    <col min="16101" max="16101" width="19.85546875" style="1" bestFit="1" customWidth="1"/>
    <col min="16102" max="16102" width="30.5703125" style="1" bestFit="1" customWidth="1"/>
    <col min="16103" max="16103" width="12.85546875" style="1" customWidth="1"/>
    <col min="16104" max="16104" width="22" style="1" customWidth="1"/>
    <col min="16105" max="16105" width="57.85546875" style="1" customWidth="1"/>
    <col min="16106" max="16107" width="12.28515625" style="1" bestFit="1" customWidth="1"/>
    <col min="16108" max="16114" width="11.42578125" style="1" bestFit="1" customWidth="1"/>
    <col min="16115" max="16135" width="12.5703125" style="1" bestFit="1" customWidth="1"/>
    <col min="16136" max="16139" width="12.28515625" style="1" bestFit="1" customWidth="1"/>
    <col min="16140" max="16384" width="9.140625" style="1"/>
  </cols>
  <sheetData>
    <row r="1" spans="1:12" x14ac:dyDescent="0.2">
      <c r="E1" s="2" t="s">
        <v>378</v>
      </c>
      <c r="H1" s="3">
        <f>H2</f>
        <v>43406</v>
      </c>
      <c r="I1" s="3">
        <f>I2</f>
        <v>43419</v>
      </c>
      <c r="J1" s="3">
        <f>J2</f>
        <v>43424</v>
      </c>
      <c r="K1" s="3">
        <f>K2</f>
        <v>43426</v>
      </c>
      <c r="L1" s="3">
        <f>L2</f>
        <v>43427</v>
      </c>
    </row>
    <row r="2" spans="1:12" x14ac:dyDescent="0.2">
      <c r="A2" s="4" t="s">
        <v>0</v>
      </c>
      <c r="B2" s="4" t="s">
        <v>1</v>
      </c>
      <c r="C2" s="4" t="s">
        <v>2</v>
      </c>
      <c r="D2" s="4" t="s">
        <v>3</v>
      </c>
      <c r="E2" s="5" t="s">
        <v>4</v>
      </c>
      <c r="F2" s="6" t="s">
        <v>5</v>
      </c>
      <c r="G2" s="4" t="s">
        <v>6</v>
      </c>
      <c r="H2" s="7">
        <f>'[11]FUND CLOSURE'!E2</f>
        <v>43406</v>
      </c>
      <c r="I2" s="7">
        <f>'[11]FUND CLOSURE'!R2</f>
        <v>43419</v>
      </c>
      <c r="J2" s="7">
        <f>'[11]FUND CLOSURE'!W2</f>
        <v>43424</v>
      </c>
      <c r="K2" s="7">
        <f>'[11]FUND CLOSURE'!Y2</f>
        <v>43426</v>
      </c>
      <c r="L2" s="7">
        <f>'[11]FUND CLOSURE'!Z2</f>
        <v>43427</v>
      </c>
    </row>
    <row r="3" spans="1:12" ht="15" x14ac:dyDescent="0.25">
      <c r="A3" s="36" t="s">
        <v>7</v>
      </c>
      <c r="B3" s="8"/>
      <c r="C3" s="37" t="s">
        <v>8</v>
      </c>
      <c r="D3" s="2" t="s">
        <v>9</v>
      </c>
      <c r="E3" s="2" t="s">
        <v>10</v>
      </c>
      <c r="F3" s="37" t="s">
        <v>11</v>
      </c>
      <c r="G3" s="37" t="s">
        <v>12</v>
      </c>
      <c r="H3" s="59"/>
      <c r="I3" s="59"/>
      <c r="J3" s="59"/>
      <c r="K3" s="59">
        <v>2</v>
      </c>
      <c r="L3" s="59"/>
    </row>
    <row r="4" spans="1:12" ht="15" x14ac:dyDescent="0.25">
      <c r="A4" s="36" t="s">
        <v>13</v>
      </c>
      <c r="B4" s="8"/>
      <c r="C4" s="37" t="s">
        <v>14</v>
      </c>
      <c r="D4" s="2" t="s">
        <v>9</v>
      </c>
      <c r="E4" s="2" t="s">
        <v>10</v>
      </c>
      <c r="F4" s="37" t="s">
        <v>15</v>
      </c>
      <c r="G4" s="37" t="s">
        <v>16</v>
      </c>
      <c r="H4" s="59"/>
      <c r="I4" s="59"/>
      <c r="J4" s="59"/>
      <c r="K4" s="59">
        <v>2</v>
      </c>
      <c r="L4" s="59"/>
    </row>
    <row r="5" spans="1:12" ht="15" x14ac:dyDescent="0.25">
      <c r="A5" s="36" t="s">
        <v>17</v>
      </c>
      <c r="B5" s="8"/>
      <c r="C5" s="37" t="s">
        <v>18</v>
      </c>
      <c r="D5" s="2" t="s">
        <v>19</v>
      </c>
      <c r="E5" s="2" t="s">
        <v>10</v>
      </c>
      <c r="F5" s="37" t="s">
        <v>15</v>
      </c>
      <c r="G5" s="37" t="s">
        <v>20</v>
      </c>
      <c r="H5" s="59"/>
      <c r="I5" s="59"/>
      <c r="J5" s="59"/>
      <c r="K5" s="59"/>
      <c r="L5" s="59"/>
    </row>
    <row r="6" spans="1:12" ht="15" x14ac:dyDescent="0.25">
      <c r="A6" s="36" t="s">
        <v>21</v>
      </c>
      <c r="B6" s="8"/>
      <c r="C6" s="37" t="s">
        <v>22</v>
      </c>
      <c r="D6" s="2" t="s">
        <v>19</v>
      </c>
      <c r="E6" s="2" t="s">
        <v>10</v>
      </c>
      <c r="F6" s="37" t="s">
        <v>15</v>
      </c>
      <c r="G6" s="37" t="s">
        <v>23</v>
      </c>
      <c r="H6" s="59"/>
      <c r="I6" s="59"/>
      <c r="J6" s="59"/>
      <c r="K6" s="59"/>
      <c r="L6" s="59"/>
    </row>
    <row r="7" spans="1:12" ht="15" x14ac:dyDescent="0.25">
      <c r="A7" s="36" t="s">
        <v>24</v>
      </c>
      <c r="B7" s="8"/>
      <c r="C7" s="37" t="s">
        <v>25</v>
      </c>
      <c r="D7" s="2" t="s">
        <v>19</v>
      </c>
      <c r="E7" s="2" t="s">
        <v>10</v>
      </c>
      <c r="F7" s="37" t="s">
        <v>15</v>
      </c>
      <c r="G7" s="37" t="s">
        <v>26</v>
      </c>
      <c r="H7" s="59"/>
      <c r="I7" s="59"/>
      <c r="J7" s="59"/>
      <c r="K7" s="59"/>
      <c r="L7" s="59"/>
    </row>
    <row r="8" spans="1:12" ht="15" x14ac:dyDescent="0.25">
      <c r="A8" s="36" t="s">
        <v>27</v>
      </c>
      <c r="B8" s="8"/>
      <c r="C8" s="37" t="s">
        <v>28</v>
      </c>
      <c r="D8" s="2" t="s">
        <v>19</v>
      </c>
      <c r="E8" s="2" t="s">
        <v>10</v>
      </c>
      <c r="F8" s="37" t="s">
        <v>29</v>
      </c>
      <c r="G8" s="37" t="s">
        <v>30</v>
      </c>
      <c r="H8" s="59"/>
      <c r="I8" s="59"/>
      <c r="J8" s="59"/>
      <c r="K8" s="59"/>
      <c r="L8" s="59"/>
    </row>
    <row r="9" spans="1:12" ht="15" x14ac:dyDescent="0.25">
      <c r="A9" s="36" t="s">
        <v>31</v>
      </c>
      <c r="B9" s="8"/>
      <c r="C9" s="37" t="s">
        <v>32</v>
      </c>
      <c r="D9" s="2" t="s">
        <v>19</v>
      </c>
      <c r="E9" s="2" t="s">
        <v>10</v>
      </c>
      <c r="F9" s="37" t="s">
        <v>29</v>
      </c>
      <c r="G9" s="37" t="s">
        <v>33</v>
      </c>
      <c r="H9" s="59"/>
      <c r="I9" s="59"/>
      <c r="J9" s="59"/>
      <c r="K9" s="59"/>
      <c r="L9" s="59"/>
    </row>
    <row r="10" spans="1:12" ht="15" x14ac:dyDescent="0.25">
      <c r="A10" s="36" t="s">
        <v>34</v>
      </c>
      <c r="B10" s="8"/>
      <c r="C10" s="37" t="s">
        <v>379</v>
      </c>
      <c r="D10" s="2" t="s">
        <v>19</v>
      </c>
      <c r="E10" s="2" t="s">
        <v>10</v>
      </c>
      <c r="F10" s="37" t="s">
        <v>35</v>
      </c>
      <c r="G10" s="37" t="s">
        <v>36</v>
      </c>
      <c r="H10" s="59"/>
      <c r="I10" s="59"/>
      <c r="J10" s="59"/>
      <c r="K10" s="59">
        <v>2</v>
      </c>
      <c r="L10" s="59"/>
    </row>
    <row r="11" spans="1:12" ht="15" x14ac:dyDescent="0.25">
      <c r="A11" s="36" t="s">
        <v>37</v>
      </c>
      <c r="B11" s="8"/>
      <c r="C11" s="37" t="s">
        <v>38</v>
      </c>
      <c r="D11" s="2" t="s">
        <v>19</v>
      </c>
      <c r="E11" s="2" t="s">
        <v>10</v>
      </c>
      <c r="F11" s="37" t="s">
        <v>35</v>
      </c>
      <c r="G11" s="37" t="s">
        <v>39</v>
      </c>
      <c r="H11" s="59"/>
      <c r="I11" s="59"/>
      <c r="J11" s="59"/>
      <c r="K11" s="59">
        <v>2</v>
      </c>
      <c r="L11" s="59"/>
    </row>
    <row r="12" spans="1:12" ht="15" x14ac:dyDescent="0.25">
      <c r="A12" s="36" t="s">
        <v>40</v>
      </c>
      <c r="B12" s="8"/>
      <c r="C12" s="37" t="s">
        <v>41</v>
      </c>
      <c r="D12" s="2" t="s">
        <v>19</v>
      </c>
      <c r="E12" s="2" t="s">
        <v>10</v>
      </c>
      <c r="F12" s="37" t="s">
        <v>35</v>
      </c>
      <c r="G12" s="37" t="s">
        <v>42</v>
      </c>
      <c r="H12" s="59"/>
      <c r="I12" s="59"/>
      <c r="J12" s="59"/>
      <c r="K12" s="59">
        <v>2</v>
      </c>
      <c r="L12" s="59"/>
    </row>
    <row r="13" spans="1:12" ht="15" x14ac:dyDescent="0.25">
      <c r="A13" s="36" t="s">
        <v>43</v>
      </c>
      <c r="B13" s="8"/>
      <c r="C13" s="37" t="s">
        <v>44</v>
      </c>
      <c r="D13" s="2" t="s">
        <v>9</v>
      </c>
      <c r="E13" s="2" t="s">
        <v>10</v>
      </c>
      <c r="F13" s="37" t="s">
        <v>35</v>
      </c>
      <c r="G13" s="37" t="s">
        <v>45</v>
      </c>
      <c r="H13" s="59"/>
      <c r="I13" s="59"/>
      <c r="J13" s="59"/>
      <c r="K13" s="59">
        <v>2</v>
      </c>
      <c r="L13" s="59"/>
    </row>
    <row r="14" spans="1:12" ht="15" x14ac:dyDescent="0.25">
      <c r="A14" s="36" t="s">
        <v>46</v>
      </c>
      <c r="B14" s="8"/>
      <c r="C14" s="37" t="s">
        <v>380</v>
      </c>
      <c r="D14" s="2" t="s">
        <v>9</v>
      </c>
      <c r="E14" s="2" t="s">
        <v>10</v>
      </c>
      <c r="F14" s="37" t="s">
        <v>35</v>
      </c>
      <c r="G14" s="37" t="s">
        <v>47</v>
      </c>
      <c r="H14" s="59"/>
      <c r="I14" s="59"/>
      <c r="J14" s="59"/>
      <c r="K14" s="59">
        <v>2</v>
      </c>
      <c r="L14" s="59"/>
    </row>
    <row r="15" spans="1:12" ht="15" x14ac:dyDescent="0.25">
      <c r="A15" s="36" t="s">
        <v>48</v>
      </c>
      <c r="B15" s="8"/>
      <c r="C15" s="37" t="s">
        <v>381</v>
      </c>
      <c r="D15" s="2" t="s">
        <v>9</v>
      </c>
      <c r="E15" s="2" t="s">
        <v>10</v>
      </c>
      <c r="F15" s="37" t="s">
        <v>29</v>
      </c>
      <c r="G15" s="37" t="s">
        <v>49</v>
      </c>
      <c r="H15" s="59"/>
      <c r="I15" s="59"/>
      <c r="J15" s="59"/>
      <c r="K15" s="59"/>
      <c r="L15" s="59"/>
    </row>
    <row r="16" spans="1:12" ht="15" x14ac:dyDescent="0.25">
      <c r="A16" s="36" t="s">
        <v>50</v>
      </c>
      <c r="B16" s="8"/>
      <c r="C16" s="37" t="s">
        <v>51</v>
      </c>
      <c r="D16" s="2" t="s">
        <v>9</v>
      </c>
      <c r="E16" s="2" t="s">
        <v>10</v>
      </c>
      <c r="F16" s="37" t="s">
        <v>15</v>
      </c>
      <c r="G16" s="37" t="s">
        <v>52</v>
      </c>
      <c r="H16" s="59"/>
      <c r="I16" s="59"/>
      <c r="J16" s="59"/>
      <c r="K16" s="59"/>
      <c r="L16" s="59"/>
    </row>
    <row r="17" spans="1:12" ht="15" x14ac:dyDescent="0.25">
      <c r="A17" s="36" t="s">
        <v>53</v>
      </c>
      <c r="B17" s="8"/>
      <c r="C17" s="37" t="s">
        <v>382</v>
      </c>
      <c r="D17" s="2" t="s">
        <v>9</v>
      </c>
      <c r="E17" s="2" t="s">
        <v>10</v>
      </c>
      <c r="F17" s="37" t="s">
        <v>29</v>
      </c>
      <c r="G17" s="37" t="s">
        <v>54</v>
      </c>
      <c r="H17" s="59"/>
      <c r="I17" s="59"/>
      <c r="J17" s="59"/>
      <c r="K17" s="59"/>
      <c r="L17" s="59"/>
    </row>
    <row r="18" spans="1:12" ht="15" x14ac:dyDescent="0.25">
      <c r="A18" s="36" t="s">
        <v>55</v>
      </c>
      <c r="B18" s="8"/>
      <c r="C18" s="37" t="s">
        <v>56</v>
      </c>
      <c r="D18" s="2" t="s">
        <v>19</v>
      </c>
      <c r="E18" s="2" t="s">
        <v>10</v>
      </c>
      <c r="F18" s="37" t="s">
        <v>29</v>
      </c>
      <c r="G18" s="37" t="s">
        <v>57</v>
      </c>
      <c r="H18" s="59"/>
      <c r="I18" s="59"/>
      <c r="J18" s="59"/>
      <c r="K18" s="59"/>
      <c r="L18" s="59"/>
    </row>
    <row r="19" spans="1:12" ht="15" x14ac:dyDescent="0.25">
      <c r="A19" s="36" t="s">
        <v>58</v>
      </c>
      <c r="B19" s="8"/>
      <c r="C19" s="37" t="s">
        <v>383</v>
      </c>
      <c r="D19" s="2" t="s">
        <v>19</v>
      </c>
      <c r="E19" s="2" t="s">
        <v>10</v>
      </c>
      <c r="F19" s="37" t="s">
        <v>29</v>
      </c>
      <c r="G19" s="37" t="s">
        <v>59</v>
      </c>
      <c r="H19" s="59"/>
      <c r="I19" s="59"/>
      <c r="J19" s="59"/>
      <c r="K19" s="59"/>
      <c r="L19" s="59"/>
    </row>
    <row r="20" spans="1:12" ht="15" x14ac:dyDescent="0.25">
      <c r="A20" s="36" t="s">
        <v>60</v>
      </c>
      <c r="B20" s="8"/>
      <c r="C20" s="37" t="s">
        <v>61</v>
      </c>
      <c r="D20" s="2" t="s">
        <v>19</v>
      </c>
      <c r="E20" s="2" t="s">
        <v>10</v>
      </c>
      <c r="F20" s="37" t="s">
        <v>15</v>
      </c>
      <c r="G20" s="37" t="s">
        <v>62</v>
      </c>
      <c r="H20" s="59"/>
      <c r="I20" s="59"/>
      <c r="J20" s="59"/>
      <c r="K20" s="59"/>
      <c r="L20" s="59"/>
    </row>
    <row r="21" spans="1:12" ht="15" x14ac:dyDescent="0.25">
      <c r="A21" s="36" t="s">
        <v>63</v>
      </c>
      <c r="B21" s="8"/>
      <c r="C21" s="37" t="s">
        <v>64</v>
      </c>
      <c r="D21" s="2" t="s">
        <v>19</v>
      </c>
      <c r="E21" s="2" t="s">
        <v>10</v>
      </c>
      <c r="F21" s="37" t="s">
        <v>15</v>
      </c>
      <c r="G21" s="37" t="s">
        <v>65</v>
      </c>
      <c r="H21" s="59"/>
      <c r="I21" s="59"/>
      <c r="J21" s="59"/>
      <c r="K21" s="59"/>
      <c r="L21" s="59"/>
    </row>
    <row r="22" spans="1:12" ht="15" x14ac:dyDescent="0.25">
      <c r="A22" s="36" t="s">
        <v>66</v>
      </c>
      <c r="B22" s="8"/>
      <c r="C22" s="37" t="s">
        <v>67</v>
      </c>
      <c r="D22" s="2" t="s">
        <v>9</v>
      </c>
      <c r="E22" s="2" t="s">
        <v>10</v>
      </c>
      <c r="F22" s="37" t="s">
        <v>35</v>
      </c>
      <c r="G22" s="37" t="s">
        <v>68</v>
      </c>
      <c r="H22" s="59"/>
      <c r="I22" s="59"/>
      <c r="J22" s="59"/>
      <c r="K22" s="59">
        <v>2</v>
      </c>
      <c r="L22" s="59"/>
    </row>
    <row r="23" spans="1:12" ht="26.25" x14ac:dyDescent="0.25">
      <c r="A23" s="36" t="s">
        <v>69</v>
      </c>
      <c r="B23" s="8"/>
      <c r="C23" s="37" t="s">
        <v>70</v>
      </c>
      <c r="D23" s="2" t="s">
        <v>19</v>
      </c>
      <c r="E23" s="2" t="s">
        <v>10</v>
      </c>
      <c r="F23" s="37" t="s">
        <v>71</v>
      </c>
      <c r="G23" s="37" t="s">
        <v>72</v>
      </c>
      <c r="H23" s="59"/>
      <c r="I23" s="59"/>
      <c r="J23" s="59"/>
      <c r="K23" s="59">
        <v>2</v>
      </c>
      <c r="L23" s="59"/>
    </row>
    <row r="24" spans="1:12" ht="15" x14ac:dyDescent="0.25">
      <c r="A24" s="36" t="s">
        <v>73</v>
      </c>
      <c r="B24" s="8"/>
      <c r="C24" s="37" t="s">
        <v>384</v>
      </c>
      <c r="D24" s="2" t="s">
        <v>9</v>
      </c>
      <c r="E24" s="2" t="s">
        <v>10</v>
      </c>
      <c r="F24" s="37" t="s">
        <v>35</v>
      </c>
      <c r="G24" s="37" t="s">
        <v>74</v>
      </c>
      <c r="H24" s="59"/>
      <c r="I24" s="59"/>
      <c r="J24" s="59"/>
      <c r="K24" s="59">
        <v>2</v>
      </c>
      <c r="L24" s="59"/>
    </row>
    <row r="25" spans="1:12" ht="15" x14ac:dyDescent="0.25">
      <c r="A25" s="36" t="s">
        <v>75</v>
      </c>
      <c r="B25" s="8"/>
      <c r="C25" s="37" t="s">
        <v>76</v>
      </c>
      <c r="D25" s="2" t="s">
        <v>9</v>
      </c>
      <c r="E25" s="2" t="s">
        <v>10</v>
      </c>
      <c r="F25" s="37" t="s">
        <v>15</v>
      </c>
      <c r="G25" s="37" t="s">
        <v>77</v>
      </c>
      <c r="H25" s="59"/>
      <c r="I25" s="59"/>
      <c r="J25" s="59"/>
      <c r="K25" s="59"/>
      <c r="L25" s="59"/>
    </row>
    <row r="26" spans="1:12" ht="15" x14ac:dyDescent="0.25">
      <c r="A26" s="36" t="s">
        <v>78</v>
      </c>
      <c r="B26" s="8"/>
      <c r="C26" s="37" t="s">
        <v>79</v>
      </c>
      <c r="D26" s="2" t="s">
        <v>19</v>
      </c>
      <c r="E26" s="2" t="s">
        <v>10</v>
      </c>
      <c r="F26" s="37" t="s">
        <v>35</v>
      </c>
      <c r="G26" s="37" t="s">
        <v>80</v>
      </c>
      <c r="H26" s="59"/>
      <c r="I26" s="59"/>
      <c r="J26" s="59"/>
      <c r="K26" s="59">
        <v>2</v>
      </c>
      <c r="L26" s="59"/>
    </row>
    <row r="27" spans="1:12" ht="15" x14ac:dyDescent="0.25">
      <c r="A27" s="36" t="s">
        <v>81</v>
      </c>
      <c r="B27" s="8"/>
      <c r="C27" s="37" t="s">
        <v>82</v>
      </c>
      <c r="D27" s="2" t="s">
        <v>19</v>
      </c>
      <c r="E27" s="2" t="s">
        <v>10</v>
      </c>
      <c r="F27" s="37" t="s">
        <v>29</v>
      </c>
      <c r="G27" s="37" t="s">
        <v>83</v>
      </c>
      <c r="H27" s="59"/>
      <c r="I27" s="59"/>
      <c r="J27" s="59"/>
      <c r="K27" s="59"/>
      <c r="L27" s="59"/>
    </row>
    <row r="28" spans="1:12" ht="15" x14ac:dyDescent="0.25">
      <c r="A28" s="36" t="s">
        <v>84</v>
      </c>
      <c r="B28" s="8"/>
      <c r="C28" s="37" t="s">
        <v>85</v>
      </c>
      <c r="D28" s="2" t="s">
        <v>19</v>
      </c>
      <c r="E28" s="2" t="s">
        <v>10</v>
      </c>
      <c r="F28" s="37" t="s">
        <v>15</v>
      </c>
      <c r="G28" s="37" t="s">
        <v>86</v>
      </c>
      <c r="H28" s="59"/>
      <c r="I28" s="59"/>
      <c r="J28" s="59"/>
      <c r="K28" s="59"/>
      <c r="L28" s="59"/>
    </row>
    <row r="29" spans="1:12" ht="15" x14ac:dyDescent="0.25">
      <c r="A29" s="36" t="s">
        <v>87</v>
      </c>
      <c r="B29" s="8"/>
      <c r="C29" s="37" t="s">
        <v>385</v>
      </c>
      <c r="D29" s="2" t="s">
        <v>19</v>
      </c>
      <c r="E29" s="2" t="s">
        <v>10</v>
      </c>
      <c r="F29" s="37" t="s">
        <v>35</v>
      </c>
      <c r="G29" s="37" t="s">
        <v>88</v>
      </c>
      <c r="H29" s="59"/>
      <c r="I29" s="59"/>
      <c r="J29" s="59"/>
      <c r="K29" s="59">
        <v>2</v>
      </c>
      <c r="L29" s="59"/>
    </row>
    <row r="30" spans="1:12" ht="15" x14ac:dyDescent="0.25">
      <c r="A30" s="36" t="s">
        <v>89</v>
      </c>
      <c r="B30" s="8"/>
      <c r="C30" s="37" t="s">
        <v>90</v>
      </c>
      <c r="D30" s="2" t="s">
        <v>9</v>
      </c>
      <c r="E30" s="2" t="s">
        <v>10</v>
      </c>
      <c r="F30" s="37" t="s">
        <v>15</v>
      </c>
      <c r="G30" s="37" t="s">
        <v>91</v>
      </c>
      <c r="H30" s="59"/>
      <c r="I30" s="59"/>
      <c r="J30" s="59"/>
      <c r="K30" s="59"/>
      <c r="L30" s="59"/>
    </row>
    <row r="31" spans="1:12" ht="15" x14ac:dyDescent="0.25">
      <c r="A31" s="36" t="s">
        <v>92</v>
      </c>
      <c r="B31" s="8"/>
      <c r="C31" s="37" t="s">
        <v>93</v>
      </c>
      <c r="D31" s="2" t="s">
        <v>9</v>
      </c>
      <c r="E31" s="2" t="s">
        <v>10</v>
      </c>
      <c r="F31" s="37" t="s">
        <v>35</v>
      </c>
      <c r="G31" s="37" t="s">
        <v>305</v>
      </c>
      <c r="H31" s="59"/>
      <c r="I31" s="59"/>
      <c r="J31" s="59"/>
      <c r="K31" s="59">
        <v>2</v>
      </c>
      <c r="L31" s="59"/>
    </row>
    <row r="32" spans="1:12" ht="15" x14ac:dyDescent="0.25">
      <c r="A32" s="36" t="s">
        <v>94</v>
      </c>
      <c r="B32" s="8"/>
      <c r="C32" s="37" t="s">
        <v>95</v>
      </c>
      <c r="D32" s="2" t="s">
        <v>9</v>
      </c>
      <c r="E32" s="2" t="s">
        <v>10</v>
      </c>
      <c r="F32" s="37" t="s">
        <v>35</v>
      </c>
      <c r="G32" s="37" t="s">
        <v>96</v>
      </c>
      <c r="H32" s="59"/>
      <c r="I32" s="59"/>
      <c r="J32" s="59"/>
      <c r="K32" s="59">
        <v>2</v>
      </c>
      <c r="L32" s="59"/>
    </row>
    <row r="33" spans="1:12" ht="26.25" x14ac:dyDescent="0.25">
      <c r="A33" s="36" t="s">
        <v>97</v>
      </c>
      <c r="B33" s="8"/>
      <c r="C33" s="37" t="s">
        <v>386</v>
      </c>
      <c r="D33" s="2" t="s">
        <v>19</v>
      </c>
      <c r="E33" s="2" t="s">
        <v>10</v>
      </c>
      <c r="F33" s="37" t="s">
        <v>15</v>
      </c>
      <c r="G33" s="37" t="s">
        <v>98</v>
      </c>
      <c r="H33" s="59"/>
      <c r="I33" s="59"/>
      <c r="J33" s="59"/>
      <c r="K33" s="59"/>
      <c r="L33" s="59"/>
    </row>
    <row r="34" spans="1:12" ht="15" x14ac:dyDescent="0.25">
      <c r="A34" s="36" t="s">
        <v>99</v>
      </c>
      <c r="B34" s="8"/>
      <c r="C34" s="37" t="s">
        <v>100</v>
      </c>
      <c r="D34" s="2" t="s">
        <v>9</v>
      </c>
      <c r="E34" s="2" t="s">
        <v>10</v>
      </c>
      <c r="F34" s="37" t="s">
        <v>15</v>
      </c>
      <c r="G34" s="37" t="s">
        <v>101</v>
      </c>
      <c r="H34" s="59"/>
      <c r="I34" s="59"/>
      <c r="J34" s="59"/>
      <c r="K34" s="59"/>
      <c r="L34" s="59"/>
    </row>
    <row r="35" spans="1:12" ht="15" x14ac:dyDescent="0.25">
      <c r="A35" s="36" t="s">
        <v>102</v>
      </c>
      <c r="B35" s="8"/>
      <c r="C35" s="37" t="s">
        <v>103</v>
      </c>
      <c r="D35" s="2" t="s">
        <v>9</v>
      </c>
      <c r="E35" s="2" t="s">
        <v>10</v>
      </c>
      <c r="F35" s="37" t="s">
        <v>15</v>
      </c>
      <c r="G35" s="37" t="s">
        <v>104</v>
      </c>
      <c r="H35" s="59"/>
      <c r="I35" s="59"/>
      <c r="J35" s="59"/>
      <c r="K35" s="59"/>
      <c r="L35" s="59"/>
    </row>
    <row r="36" spans="1:12" ht="15" x14ac:dyDescent="0.25">
      <c r="A36" s="36" t="s">
        <v>105</v>
      </c>
      <c r="B36" s="8"/>
      <c r="C36" s="37" t="s">
        <v>387</v>
      </c>
      <c r="D36" s="2" t="s">
        <v>9</v>
      </c>
      <c r="E36" s="2" t="s">
        <v>10</v>
      </c>
      <c r="F36" s="37" t="s">
        <v>15</v>
      </c>
      <c r="G36" s="37" t="s">
        <v>106</v>
      </c>
      <c r="H36" s="59"/>
      <c r="I36" s="59"/>
      <c r="J36" s="59"/>
      <c r="K36" s="59"/>
      <c r="L36" s="59"/>
    </row>
    <row r="37" spans="1:12" ht="15" x14ac:dyDescent="0.25">
      <c r="A37" s="36" t="s">
        <v>107</v>
      </c>
      <c r="B37" s="8"/>
      <c r="C37" s="37" t="s">
        <v>108</v>
      </c>
      <c r="D37" s="2" t="s">
        <v>9</v>
      </c>
      <c r="E37" s="2" t="s">
        <v>10</v>
      </c>
      <c r="F37" s="37" t="s">
        <v>15</v>
      </c>
      <c r="G37" s="37" t="s">
        <v>109</v>
      </c>
      <c r="H37" s="59"/>
      <c r="I37" s="59"/>
      <c r="J37" s="59"/>
      <c r="K37" s="59"/>
      <c r="L37" s="59"/>
    </row>
    <row r="38" spans="1:12" ht="15" x14ac:dyDescent="0.25">
      <c r="A38" s="36" t="s">
        <v>110</v>
      </c>
      <c r="B38" s="8"/>
      <c r="C38" s="37" t="s">
        <v>111</v>
      </c>
      <c r="D38" s="2" t="s">
        <v>9</v>
      </c>
      <c r="E38" s="2" t="s">
        <v>10</v>
      </c>
      <c r="F38" s="37" t="s">
        <v>15</v>
      </c>
      <c r="G38" s="37" t="s">
        <v>112</v>
      </c>
      <c r="H38" s="59"/>
      <c r="I38" s="59"/>
      <c r="J38" s="59"/>
      <c r="K38" s="59"/>
      <c r="L38" s="59"/>
    </row>
    <row r="39" spans="1:12" ht="15" x14ac:dyDescent="0.25">
      <c r="A39" s="36" t="s">
        <v>113</v>
      </c>
      <c r="B39" s="8"/>
      <c r="C39" s="37" t="s">
        <v>114</v>
      </c>
      <c r="D39" s="2" t="s">
        <v>9</v>
      </c>
      <c r="E39" s="2" t="s">
        <v>10</v>
      </c>
      <c r="F39" s="37" t="s">
        <v>15</v>
      </c>
      <c r="G39" s="37" t="s">
        <v>115</v>
      </c>
      <c r="H39" s="59"/>
      <c r="I39" s="59"/>
      <c r="J39" s="59"/>
      <c r="K39" s="59"/>
      <c r="L39" s="59"/>
    </row>
    <row r="40" spans="1:12" ht="15" x14ac:dyDescent="0.25">
      <c r="A40" s="36" t="s">
        <v>116</v>
      </c>
      <c r="B40" s="8"/>
      <c r="C40" s="37" t="s">
        <v>117</v>
      </c>
      <c r="D40" s="2" t="s">
        <v>9</v>
      </c>
      <c r="E40" s="2" t="s">
        <v>10</v>
      </c>
      <c r="F40" s="37" t="s">
        <v>15</v>
      </c>
      <c r="G40" s="37" t="s">
        <v>118</v>
      </c>
      <c r="H40" s="59"/>
      <c r="I40" s="59"/>
      <c r="J40" s="59"/>
      <c r="K40" s="59"/>
      <c r="L40" s="59"/>
    </row>
    <row r="41" spans="1:12" ht="15" x14ac:dyDescent="0.25">
      <c r="A41" s="36" t="s">
        <v>119</v>
      </c>
      <c r="B41" s="8"/>
      <c r="C41" s="37" t="s">
        <v>120</v>
      </c>
      <c r="D41" s="2" t="s">
        <v>9</v>
      </c>
      <c r="E41" s="2" t="s">
        <v>10</v>
      </c>
      <c r="F41" s="37" t="s">
        <v>15</v>
      </c>
      <c r="G41" s="37" t="s">
        <v>121</v>
      </c>
      <c r="H41" s="59"/>
      <c r="I41" s="59"/>
      <c r="J41" s="59"/>
      <c r="K41" s="59"/>
      <c r="L41" s="59"/>
    </row>
    <row r="42" spans="1:12" ht="15" x14ac:dyDescent="0.25">
      <c r="A42" s="36" t="s">
        <v>122</v>
      </c>
      <c r="B42" s="8"/>
      <c r="C42" s="37" t="s">
        <v>123</v>
      </c>
      <c r="D42" s="2" t="s">
        <v>9</v>
      </c>
      <c r="E42" s="2" t="s">
        <v>10</v>
      </c>
      <c r="F42" s="37" t="s">
        <v>15</v>
      </c>
      <c r="G42" s="37" t="s">
        <v>124</v>
      </c>
      <c r="H42" s="59"/>
      <c r="I42" s="59"/>
      <c r="J42" s="59"/>
      <c r="K42" s="59"/>
      <c r="L42" s="59"/>
    </row>
    <row r="43" spans="1:12" ht="15" x14ac:dyDescent="0.25">
      <c r="A43" s="36" t="s">
        <v>125</v>
      </c>
      <c r="B43" s="8"/>
      <c r="C43" s="37" t="s">
        <v>126</v>
      </c>
      <c r="D43" s="2" t="s">
        <v>9</v>
      </c>
      <c r="E43" s="2" t="s">
        <v>10</v>
      </c>
      <c r="F43" s="37" t="s">
        <v>15</v>
      </c>
      <c r="G43" s="37" t="s">
        <v>127</v>
      </c>
      <c r="H43" s="59"/>
      <c r="I43" s="59"/>
      <c r="J43" s="59"/>
      <c r="K43" s="59"/>
      <c r="L43" s="59"/>
    </row>
    <row r="44" spans="1:12" ht="15" x14ac:dyDescent="0.25">
      <c r="A44" s="36" t="s">
        <v>128</v>
      </c>
      <c r="B44" s="8"/>
      <c r="C44" s="37" t="s">
        <v>388</v>
      </c>
      <c r="D44" s="2" t="s">
        <v>9</v>
      </c>
      <c r="E44" s="2" t="s">
        <v>10</v>
      </c>
      <c r="F44" s="37" t="s">
        <v>15</v>
      </c>
      <c r="G44" s="37" t="s">
        <v>129</v>
      </c>
      <c r="H44" s="59"/>
      <c r="I44" s="59"/>
      <c r="J44" s="59"/>
      <c r="K44" s="59"/>
      <c r="L44" s="59"/>
    </row>
    <row r="45" spans="1:12" ht="15" x14ac:dyDescent="0.25">
      <c r="A45" s="36" t="s">
        <v>130</v>
      </c>
      <c r="B45" s="8"/>
      <c r="C45" s="37" t="s">
        <v>131</v>
      </c>
      <c r="D45" s="2" t="s">
        <v>9</v>
      </c>
      <c r="E45" s="2" t="s">
        <v>10</v>
      </c>
      <c r="F45" s="37" t="s">
        <v>15</v>
      </c>
      <c r="G45" s="37" t="s">
        <v>132</v>
      </c>
      <c r="H45" s="59"/>
      <c r="I45" s="59"/>
      <c r="J45" s="59"/>
      <c r="K45" s="59"/>
      <c r="L45" s="59"/>
    </row>
    <row r="46" spans="1:12" ht="15" x14ac:dyDescent="0.25">
      <c r="A46" s="36" t="s">
        <v>133</v>
      </c>
      <c r="B46" s="8"/>
      <c r="C46" s="37" t="s">
        <v>134</v>
      </c>
      <c r="D46" s="2" t="s">
        <v>9</v>
      </c>
      <c r="E46" s="2" t="s">
        <v>10</v>
      </c>
      <c r="F46" s="37" t="s">
        <v>15</v>
      </c>
      <c r="G46" s="37" t="s">
        <v>135</v>
      </c>
      <c r="H46" s="59"/>
      <c r="I46" s="59"/>
      <c r="J46" s="59"/>
      <c r="K46" s="59"/>
      <c r="L46" s="59"/>
    </row>
    <row r="47" spans="1:12" ht="15" x14ac:dyDescent="0.25">
      <c r="A47" s="36" t="s">
        <v>136</v>
      </c>
      <c r="B47" s="8"/>
      <c r="C47" s="37" t="s">
        <v>137</v>
      </c>
      <c r="D47" s="2" t="s">
        <v>9</v>
      </c>
      <c r="E47" s="2" t="s">
        <v>10</v>
      </c>
      <c r="F47" s="37" t="s">
        <v>15</v>
      </c>
      <c r="G47" s="37" t="s">
        <v>138</v>
      </c>
      <c r="H47" s="59"/>
      <c r="I47" s="59"/>
      <c r="J47" s="59"/>
      <c r="K47" s="59"/>
      <c r="L47" s="59"/>
    </row>
    <row r="48" spans="1:12" ht="15" x14ac:dyDescent="0.25">
      <c r="A48" s="36" t="s">
        <v>139</v>
      </c>
      <c r="B48" s="8"/>
      <c r="C48" s="37" t="s">
        <v>389</v>
      </c>
      <c r="D48" s="2" t="s">
        <v>9</v>
      </c>
      <c r="E48" s="2" t="s">
        <v>10</v>
      </c>
      <c r="F48" s="37" t="s">
        <v>15</v>
      </c>
      <c r="G48" s="37" t="s">
        <v>140</v>
      </c>
      <c r="H48" s="59"/>
      <c r="I48" s="59"/>
      <c r="J48" s="59"/>
      <c r="K48" s="59"/>
      <c r="L48" s="59"/>
    </row>
    <row r="49" spans="1:12" ht="15" x14ac:dyDescent="0.25">
      <c r="A49" s="36" t="s">
        <v>141</v>
      </c>
      <c r="B49" s="8"/>
      <c r="C49" s="37" t="s">
        <v>142</v>
      </c>
      <c r="D49" s="2" t="s">
        <v>9</v>
      </c>
      <c r="E49" s="2" t="s">
        <v>10</v>
      </c>
      <c r="F49" s="37" t="s">
        <v>15</v>
      </c>
      <c r="G49" s="37" t="s">
        <v>143</v>
      </c>
      <c r="H49" s="59"/>
      <c r="I49" s="59"/>
      <c r="J49" s="59"/>
      <c r="K49" s="59"/>
      <c r="L49" s="59"/>
    </row>
    <row r="50" spans="1:12" ht="15" x14ac:dyDescent="0.25">
      <c r="A50" s="36" t="s">
        <v>144</v>
      </c>
      <c r="B50" s="8"/>
      <c r="C50" s="37" t="s">
        <v>145</v>
      </c>
      <c r="D50" s="2" t="s">
        <v>9</v>
      </c>
      <c r="E50" s="2" t="s">
        <v>10</v>
      </c>
      <c r="F50" s="37" t="s">
        <v>35</v>
      </c>
      <c r="G50" s="37" t="s">
        <v>146</v>
      </c>
      <c r="H50" s="59"/>
      <c r="I50" s="59"/>
      <c r="J50" s="59"/>
      <c r="K50" s="59">
        <v>2</v>
      </c>
      <c r="L50" s="59"/>
    </row>
    <row r="51" spans="1:12" ht="15" x14ac:dyDescent="0.25">
      <c r="A51" s="36" t="s">
        <v>147</v>
      </c>
      <c r="B51" s="8"/>
      <c r="C51" s="37" t="s">
        <v>390</v>
      </c>
      <c r="D51" s="2" t="s">
        <v>9</v>
      </c>
      <c r="E51" s="2" t="s">
        <v>10</v>
      </c>
      <c r="F51" s="37" t="s">
        <v>35</v>
      </c>
      <c r="G51" s="37" t="s">
        <v>148</v>
      </c>
      <c r="H51" s="59"/>
      <c r="I51" s="59"/>
      <c r="J51" s="59"/>
      <c r="K51" s="59">
        <v>2</v>
      </c>
      <c r="L51" s="59"/>
    </row>
    <row r="52" spans="1:12" ht="26.25" x14ac:dyDescent="0.25">
      <c r="A52" s="36" t="s">
        <v>149</v>
      </c>
      <c r="B52" s="8"/>
      <c r="C52" s="37" t="s">
        <v>150</v>
      </c>
      <c r="D52" s="2" t="s">
        <v>9</v>
      </c>
      <c r="E52" s="2" t="s">
        <v>10</v>
      </c>
      <c r="F52" s="37" t="s">
        <v>35</v>
      </c>
      <c r="G52" s="37" t="s">
        <v>151</v>
      </c>
      <c r="H52" s="59"/>
      <c r="I52" s="59"/>
      <c r="J52" s="59"/>
      <c r="K52" s="59">
        <v>2</v>
      </c>
      <c r="L52" s="59"/>
    </row>
    <row r="53" spans="1:12" ht="15" x14ac:dyDescent="0.25">
      <c r="A53" s="36" t="s">
        <v>152</v>
      </c>
      <c r="B53" s="8"/>
      <c r="C53" s="37" t="s">
        <v>391</v>
      </c>
      <c r="D53" s="2" t="s">
        <v>9</v>
      </c>
      <c r="E53" s="2" t="s">
        <v>10</v>
      </c>
      <c r="F53" s="37" t="s">
        <v>35</v>
      </c>
      <c r="G53" s="37" t="s">
        <v>153</v>
      </c>
      <c r="H53" s="59"/>
      <c r="I53" s="59"/>
      <c r="J53" s="59"/>
      <c r="K53" s="59">
        <v>2</v>
      </c>
      <c r="L53" s="59"/>
    </row>
    <row r="54" spans="1:12" ht="15" x14ac:dyDescent="0.25">
      <c r="A54" s="36" t="s">
        <v>154</v>
      </c>
      <c r="B54" s="8"/>
      <c r="C54" s="37" t="s">
        <v>155</v>
      </c>
      <c r="D54" s="2" t="s">
        <v>9</v>
      </c>
      <c r="E54" s="2" t="s">
        <v>10</v>
      </c>
      <c r="F54" s="37" t="s">
        <v>35</v>
      </c>
      <c r="G54" s="37" t="s">
        <v>156</v>
      </c>
      <c r="H54" s="59"/>
      <c r="I54" s="59"/>
      <c r="J54" s="59"/>
      <c r="K54" s="59">
        <v>2</v>
      </c>
      <c r="L54" s="59"/>
    </row>
    <row r="55" spans="1:12" ht="15" x14ac:dyDescent="0.25">
      <c r="A55" s="36" t="s">
        <v>157</v>
      </c>
      <c r="B55" s="8"/>
      <c r="C55" s="37" t="s">
        <v>158</v>
      </c>
      <c r="D55" s="2" t="s">
        <v>9</v>
      </c>
      <c r="E55" s="2" t="s">
        <v>10</v>
      </c>
      <c r="F55" s="37" t="s">
        <v>35</v>
      </c>
      <c r="G55" s="37" t="s">
        <v>159</v>
      </c>
      <c r="H55" s="59"/>
      <c r="I55" s="59"/>
      <c r="J55" s="59"/>
      <c r="K55" s="59">
        <v>2</v>
      </c>
      <c r="L55" s="59"/>
    </row>
    <row r="56" spans="1:12" ht="15" x14ac:dyDescent="0.25">
      <c r="A56" s="36" t="s">
        <v>160</v>
      </c>
      <c r="B56" s="8"/>
      <c r="C56" s="37" t="s">
        <v>392</v>
      </c>
      <c r="D56" s="2" t="s">
        <v>9</v>
      </c>
      <c r="E56" s="2" t="s">
        <v>10</v>
      </c>
      <c r="F56" s="37" t="s">
        <v>35</v>
      </c>
      <c r="G56" s="37" t="s">
        <v>161</v>
      </c>
      <c r="H56" s="59"/>
      <c r="I56" s="59"/>
      <c r="J56" s="59"/>
      <c r="K56" s="59">
        <v>2</v>
      </c>
      <c r="L56" s="59"/>
    </row>
    <row r="57" spans="1:12" ht="15" x14ac:dyDescent="0.25">
      <c r="A57" s="36" t="s">
        <v>162</v>
      </c>
      <c r="B57" s="8"/>
      <c r="C57" s="37" t="s">
        <v>163</v>
      </c>
      <c r="D57" s="2" t="s">
        <v>9</v>
      </c>
      <c r="E57" s="2" t="s">
        <v>10</v>
      </c>
      <c r="F57" s="37" t="s">
        <v>35</v>
      </c>
      <c r="G57" s="37" t="s">
        <v>164</v>
      </c>
      <c r="H57" s="59"/>
      <c r="I57" s="59"/>
      <c r="J57" s="59"/>
      <c r="K57" s="59">
        <v>2</v>
      </c>
      <c r="L57" s="59"/>
    </row>
    <row r="58" spans="1:12" ht="15" x14ac:dyDescent="0.25">
      <c r="A58" s="36" t="s">
        <v>165</v>
      </c>
      <c r="B58" s="8"/>
      <c r="C58" s="37" t="s">
        <v>166</v>
      </c>
      <c r="D58" s="2" t="s">
        <v>9</v>
      </c>
      <c r="E58" s="2" t="s">
        <v>10</v>
      </c>
      <c r="F58" s="37" t="s">
        <v>35</v>
      </c>
      <c r="G58" s="37" t="s">
        <v>167</v>
      </c>
      <c r="H58" s="59"/>
      <c r="I58" s="59"/>
      <c r="J58" s="59"/>
      <c r="K58" s="59">
        <v>2</v>
      </c>
      <c r="L58" s="59"/>
    </row>
    <row r="59" spans="1:12" ht="26.25" x14ac:dyDescent="0.25">
      <c r="A59" s="36" t="s">
        <v>168</v>
      </c>
      <c r="B59" s="8"/>
      <c r="C59" s="37" t="s">
        <v>393</v>
      </c>
      <c r="D59" s="2" t="s">
        <v>9</v>
      </c>
      <c r="E59" s="2" t="s">
        <v>10</v>
      </c>
      <c r="F59" s="37" t="s">
        <v>35</v>
      </c>
      <c r="G59" s="37" t="s">
        <v>169</v>
      </c>
      <c r="H59" s="59"/>
      <c r="I59" s="59"/>
      <c r="J59" s="59"/>
      <c r="K59" s="59">
        <v>2</v>
      </c>
      <c r="L59" s="59"/>
    </row>
    <row r="60" spans="1:12" ht="15" x14ac:dyDescent="0.25">
      <c r="A60" s="36" t="s">
        <v>170</v>
      </c>
      <c r="B60" s="8"/>
      <c r="C60" s="37" t="s">
        <v>171</v>
      </c>
      <c r="D60" s="2" t="s">
        <v>9</v>
      </c>
      <c r="E60" s="2" t="s">
        <v>10</v>
      </c>
      <c r="F60" s="37" t="s">
        <v>35</v>
      </c>
      <c r="G60" s="37" t="s">
        <v>172</v>
      </c>
      <c r="H60" s="59"/>
      <c r="I60" s="59"/>
      <c r="J60" s="59"/>
      <c r="K60" s="59">
        <v>2</v>
      </c>
      <c r="L60" s="59"/>
    </row>
    <row r="61" spans="1:12" ht="15" x14ac:dyDescent="0.25">
      <c r="A61" s="39" t="s">
        <v>173</v>
      </c>
      <c r="B61" s="8"/>
      <c r="C61" s="40" t="s">
        <v>174</v>
      </c>
      <c r="D61" s="2" t="s">
        <v>19</v>
      </c>
      <c r="E61" s="2" t="s">
        <v>10</v>
      </c>
      <c r="F61" s="37" t="s">
        <v>35</v>
      </c>
      <c r="G61" s="37" t="s">
        <v>175</v>
      </c>
      <c r="H61" s="59"/>
      <c r="I61" s="59"/>
      <c r="J61" s="59"/>
      <c r="K61" s="59">
        <v>2</v>
      </c>
      <c r="L61" s="59"/>
    </row>
    <row r="62" spans="1:12" ht="15" x14ac:dyDescent="0.25">
      <c r="A62" s="39" t="s">
        <v>176</v>
      </c>
      <c r="B62" s="8"/>
      <c r="C62" s="40" t="s">
        <v>177</v>
      </c>
      <c r="D62" s="2" t="s">
        <v>19</v>
      </c>
      <c r="E62" s="2" t="s">
        <v>10</v>
      </c>
      <c r="F62" s="37" t="s">
        <v>35</v>
      </c>
      <c r="G62" s="37" t="s">
        <v>178</v>
      </c>
      <c r="H62" s="59"/>
      <c r="I62" s="59"/>
      <c r="J62" s="59"/>
      <c r="K62" s="59">
        <v>2</v>
      </c>
      <c r="L62" s="59"/>
    </row>
    <row r="63" spans="1:12" ht="15" x14ac:dyDescent="0.25">
      <c r="A63" s="39" t="s">
        <v>232</v>
      </c>
      <c r="B63" s="8"/>
      <c r="C63" s="40" t="s">
        <v>394</v>
      </c>
      <c r="D63" s="2" t="s">
        <v>19</v>
      </c>
      <c r="E63" s="2" t="s">
        <v>10</v>
      </c>
      <c r="F63" s="37" t="s">
        <v>35</v>
      </c>
      <c r="G63" s="37" t="s">
        <v>233</v>
      </c>
      <c r="H63" s="59"/>
      <c r="I63" s="59"/>
      <c r="J63" s="59"/>
      <c r="K63" s="59">
        <v>2</v>
      </c>
      <c r="L63" s="59"/>
    </row>
    <row r="64" spans="1:12" ht="15" x14ac:dyDescent="0.25">
      <c r="A64" s="39" t="s">
        <v>234</v>
      </c>
      <c r="B64" s="8"/>
      <c r="C64" s="40" t="s">
        <v>235</v>
      </c>
      <c r="D64" s="2" t="s">
        <v>19</v>
      </c>
      <c r="E64" s="2" t="s">
        <v>10</v>
      </c>
      <c r="F64" s="37" t="s">
        <v>35</v>
      </c>
      <c r="G64" s="37" t="s">
        <v>236</v>
      </c>
      <c r="H64" s="59"/>
      <c r="I64" s="59"/>
      <c r="J64" s="59"/>
      <c r="K64" s="59">
        <v>2</v>
      </c>
      <c r="L64" s="59"/>
    </row>
    <row r="65" spans="1:12" ht="15" x14ac:dyDescent="0.25">
      <c r="A65" s="39" t="s">
        <v>237</v>
      </c>
      <c r="B65" s="8"/>
      <c r="C65" s="40" t="s">
        <v>238</v>
      </c>
      <c r="D65" s="2" t="s">
        <v>19</v>
      </c>
      <c r="E65" s="2" t="s">
        <v>10</v>
      </c>
      <c r="F65" s="37" t="s">
        <v>35</v>
      </c>
      <c r="G65" s="37" t="s">
        <v>239</v>
      </c>
      <c r="H65" s="59"/>
      <c r="I65" s="59"/>
      <c r="J65" s="59"/>
      <c r="K65" s="59">
        <v>2</v>
      </c>
      <c r="L65" s="59"/>
    </row>
    <row r="66" spans="1:12" ht="15" x14ac:dyDescent="0.25">
      <c r="A66" s="39" t="s">
        <v>240</v>
      </c>
      <c r="B66" s="8"/>
      <c r="C66" s="40" t="s">
        <v>241</v>
      </c>
      <c r="D66" s="2" t="s">
        <v>19</v>
      </c>
      <c r="E66" s="2" t="s">
        <v>10</v>
      </c>
      <c r="F66" s="37" t="s">
        <v>35</v>
      </c>
      <c r="G66" s="37" t="s">
        <v>242</v>
      </c>
      <c r="H66" s="59"/>
      <c r="I66" s="59"/>
      <c r="J66" s="59"/>
      <c r="K66" s="59">
        <v>2</v>
      </c>
      <c r="L66" s="59"/>
    </row>
    <row r="67" spans="1:12" ht="15" x14ac:dyDescent="0.25">
      <c r="A67" s="39" t="s">
        <v>243</v>
      </c>
      <c r="B67" s="8"/>
      <c r="C67" s="40" t="s">
        <v>244</v>
      </c>
      <c r="D67" s="2" t="s">
        <v>19</v>
      </c>
      <c r="E67" s="2" t="s">
        <v>10</v>
      </c>
      <c r="F67" s="37" t="s">
        <v>35</v>
      </c>
      <c r="G67" s="37" t="s">
        <v>245</v>
      </c>
      <c r="H67" s="59"/>
      <c r="I67" s="59"/>
      <c r="J67" s="59"/>
      <c r="K67" s="59">
        <v>2</v>
      </c>
      <c r="L67" s="59"/>
    </row>
    <row r="68" spans="1:12" ht="15" x14ac:dyDescent="0.25">
      <c r="A68" s="39" t="s">
        <v>246</v>
      </c>
      <c r="B68" s="8"/>
      <c r="C68" s="40" t="s">
        <v>247</v>
      </c>
      <c r="D68" s="2" t="s">
        <v>19</v>
      </c>
      <c r="E68" s="2" t="s">
        <v>10</v>
      </c>
      <c r="F68" s="37" t="s">
        <v>15</v>
      </c>
      <c r="G68" s="37" t="s">
        <v>248</v>
      </c>
      <c r="H68" s="59"/>
      <c r="I68" s="59"/>
      <c r="J68" s="59"/>
      <c r="K68" s="59"/>
      <c r="L68" s="59"/>
    </row>
    <row r="69" spans="1:12" ht="15" x14ac:dyDescent="0.25">
      <c r="A69" s="39" t="s">
        <v>249</v>
      </c>
      <c r="B69" s="8"/>
      <c r="C69" s="40" t="s">
        <v>395</v>
      </c>
      <c r="D69" s="2" t="s">
        <v>19</v>
      </c>
      <c r="E69" s="2" t="s">
        <v>10</v>
      </c>
      <c r="F69" s="37" t="s">
        <v>15</v>
      </c>
      <c r="G69" s="37" t="s">
        <v>250</v>
      </c>
      <c r="H69" s="59"/>
      <c r="I69" s="59"/>
      <c r="J69" s="59"/>
      <c r="K69" s="59"/>
      <c r="L69" s="59"/>
    </row>
    <row r="70" spans="1:12" ht="15" x14ac:dyDescent="0.25">
      <c r="A70" s="39" t="s">
        <v>251</v>
      </c>
      <c r="B70" s="8"/>
      <c r="C70" s="40" t="s">
        <v>252</v>
      </c>
      <c r="D70" s="2" t="s">
        <v>19</v>
      </c>
      <c r="E70" s="2" t="s">
        <v>10</v>
      </c>
      <c r="F70" s="37" t="s">
        <v>15</v>
      </c>
      <c r="G70" s="37" t="s">
        <v>253</v>
      </c>
      <c r="H70" s="59"/>
      <c r="I70" s="59"/>
      <c r="J70" s="59"/>
      <c r="K70" s="59"/>
      <c r="L70" s="59"/>
    </row>
    <row r="71" spans="1:12" ht="15" x14ac:dyDescent="0.25">
      <c r="A71" s="39" t="s">
        <v>254</v>
      </c>
      <c r="B71" s="8"/>
      <c r="C71" s="40" t="s">
        <v>396</v>
      </c>
      <c r="D71" s="2" t="s">
        <v>19</v>
      </c>
      <c r="E71" s="2" t="s">
        <v>10</v>
      </c>
      <c r="F71" s="37" t="s">
        <v>15</v>
      </c>
      <c r="G71" s="37" t="s">
        <v>255</v>
      </c>
      <c r="H71" s="59"/>
      <c r="I71" s="59"/>
      <c r="J71" s="59"/>
      <c r="K71" s="59"/>
      <c r="L71" s="59"/>
    </row>
    <row r="72" spans="1:12" ht="15" x14ac:dyDescent="0.25">
      <c r="A72" s="39" t="s">
        <v>256</v>
      </c>
      <c r="B72" s="8"/>
      <c r="C72" s="40" t="s">
        <v>397</v>
      </c>
      <c r="D72" s="2" t="s">
        <v>19</v>
      </c>
      <c r="E72" s="2" t="s">
        <v>10</v>
      </c>
      <c r="F72" s="37" t="s">
        <v>15</v>
      </c>
      <c r="G72" s="37" t="s">
        <v>257</v>
      </c>
      <c r="H72" s="59"/>
      <c r="I72" s="59"/>
      <c r="J72" s="59"/>
      <c r="K72" s="59"/>
      <c r="L72" s="59"/>
    </row>
    <row r="73" spans="1:12" ht="15" x14ac:dyDescent="0.25">
      <c r="A73" s="39" t="s">
        <v>258</v>
      </c>
      <c r="B73" s="8"/>
      <c r="C73" s="40" t="s">
        <v>259</v>
      </c>
      <c r="D73" s="2" t="s">
        <v>19</v>
      </c>
      <c r="E73" s="2" t="s">
        <v>10</v>
      </c>
      <c r="F73" s="37" t="s">
        <v>35</v>
      </c>
      <c r="G73" s="37" t="s">
        <v>260</v>
      </c>
      <c r="H73" s="59"/>
      <c r="I73" s="59"/>
      <c r="J73" s="59"/>
      <c r="K73" s="59">
        <v>2</v>
      </c>
      <c r="L73" s="59"/>
    </row>
    <row r="74" spans="1:12" s="10" customFormat="1" ht="15" x14ac:dyDescent="0.25">
      <c r="A74" s="41" t="s">
        <v>179</v>
      </c>
      <c r="B74" s="9"/>
      <c r="C74" s="42" t="s">
        <v>180</v>
      </c>
      <c r="D74" s="43" t="s">
        <v>9</v>
      </c>
      <c r="E74" s="43" t="s">
        <v>398</v>
      </c>
      <c r="F74" s="42" t="s">
        <v>181</v>
      </c>
      <c r="G74" s="42" t="s">
        <v>182</v>
      </c>
      <c r="H74" s="59"/>
      <c r="I74" s="59"/>
      <c r="J74" s="59"/>
      <c r="K74" s="59">
        <v>2</v>
      </c>
      <c r="L74" s="59"/>
    </row>
    <row r="75" spans="1:12" s="10" customFormat="1" ht="15" x14ac:dyDescent="0.25">
      <c r="A75" s="41" t="s">
        <v>183</v>
      </c>
      <c r="B75" s="9"/>
      <c r="C75" s="42" t="s">
        <v>184</v>
      </c>
      <c r="D75" s="43" t="s">
        <v>9</v>
      </c>
      <c r="E75" s="43" t="s">
        <v>398</v>
      </c>
      <c r="F75" s="42" t="s">
        <v>181</v>
      </c>
      <c r="G75" s="42" t="s">
        <v>185</v>
      </c>
      <c r="H75" s="59"/>
      <c r="I75" s="59"/>
      <c r="J75" s="59"/>
      <c r="K75" s="59">
        <v>2</v>
      </c>
      <c r="L75" s="59"/>
    </row>
    <row r="76" spans="1:12" s="10" customFormat="1" ht="15" x14ac:dyDescent="0.25">
      <c r="A76" s="41" t="s">
        <v>186</v>
      </c>
      <c r="C76" s="42" t="s">
        <v>187</v>
      </c>
      <c r="D76" s="43" t="s">
        <v>9</v>
      </c>
      <c r="E76" s="43" t="s">
        <v>398</v>
      </c>
      <c r="F76" s="42" t="s">
        <v>71</v>
      </c>
      <c r="G76" s="42" t="s">
        <v>188</v>
      </c>
      <c r="H76" s="59"/>
      <c r="I76" s="59"/>
      <c r="J76" s="59"/>
      <c r="K76" s="59"/>
      <c r="L76" s="59"/>
    </row>
    <row r="77" spans="1:12" s="10" customFormat="1" ht="15" x14ac:dyDescent="0.25">
      <c r="A77" s="41" t="s">
        <v>189</v>
      </c>
      <c r="C77" s="42" t="s">
        <v>399</v>
      </c>
      <c r="D77" s="43" t="s">
        <v>9</v>
      </c>
      <c r="E77" s="43" t="s">
        <v>398</v>
      </c>
      <c r="F77" s="42" t="s">
        <v>71</v>
      </c>
      <c r="G77" s="42" t="s">
        <v>190</v>
      </c>
      <c r="H77" s="59"/>
      <c r="I77" s="59"/>
      <c r="J77" s="59"/>
      <c r="K77" s="59"/>
      <c r="L77" s="59"/>
    </row>
    <row r="78" spans="1:12" s="10" customFormat="1" ht="15" x14ac:dyDescent="0.25">
      <c r="A78" s="41" t="s">
        <v>191</v>
      </c>
      <c r="B78" s="9"/>
      <c r="C78" s="42" t="s">
        <v>400</v>
      </c>
      <c r="D78" s="43" t="s">
        <v>9</v>
      </c>
      <c r="E78" s="43" t="s">
        <v>398</v>
      </c>
      <c r="F78" s="42" t="s">
        <v>192</v>
      </c>
      <c r="G78" s="42" t="s">
        <v>193</v>
      </c>
      <c r="H78" s="59"/>
      <c r="I78" s="59"/>
      <c r="J78" s="59"/>
      <c r="K78" s="59"/>
      <c r="L78" s="59"/>
    </row>
    <row r="79" spans="1:12" s="10" customFormat="1" ht="15" x14ac:dyDescent="0.25">
      <c r="A79" s="41" t="s">
        <v>194</v>
      </c>
      <c r="B79" s="9"/>
      <c r="C79" s="42" t="s">
        <v>195</v>
      </c>
      <c r="D79" s="43" t="s">
        <v>19</v>
      </c>
      <c r="E79" s="43" t="s">
        <v>398</v>
      </c>
      <c r="F79" s="42" t="s">
        <v>71</v>
      </c>
      <c r="G79" s="42" t="s">
        <v>196</v>
      </c>
      <c r="H79" s="59">
        <v>2</v>
      </c>
      <c r="I79" s="59"/>
      <c r="J79" s="59">
        <v>2</v>
      </c>
      <c r="K79" s="59"/>
      <c r="L79" s="59"/>
    </row>
    <row r="80" spans="1:12" s="10" customFormat="1" ht="15" x14ac:dyDescent="0.25">
      <c r="A80" s="41" t="s">
        <v>197</v>
      </c>
      <c r="B80" s="9"/>
      <c r="C80" s="42" t="s">
        <v>198</v>
      </c>
      <c r="D80" s="43" t="s">
        <v>19</v>
      </c>
      <c r="E80" s="43" t="s">
        <v>398</v>
      </c>
      <c r="F80" s="42" t="s">
        <v>192</v>
      </c>
      <c r="G80" s="42" t="s">
        <v>199</v>
      </c>
      <c r="H80" s="59"/>
      <c r="I80" s="59"/>
      <c r="J80" s="59"/>
      <c r="K80" s="59">
        <v>2</v>
      </c>
      <c r="L80" s="59"/>
    </row>
    <row r="81" spans="1:12" s="10" customFormat="1" ht="15" x14ac:dyDescent="0.25">
      <c r="A81" s="41" t="s">
        <v>200</v>
      </c>
      <c r="B81" s="9"/>
      <c r="C81" s="42" t="s">
        <v>401</v>
      </c>
      <c r="D81" s="43" t="s">
        <v>9</v>
      </c>
      <c r="E81" s="43" t="s">
        <v>398</v>
      </c>
      <c r="F81" s="42" t="s">
        <v>71</v>
      </c>
      <c r="G81" s="42" t="s">
        <v>201</v>
      </c>
      <c r="H81" s="59"/>
      <c r="I81" s="59"/>
      <c r="J81" s="59"/>
      <c r="K81" s="59"/>
      <c r="L81" s="59"/>
    </row>
    <row r="82" spans="1:12" s="10" customFormat="1" ht="15" x14ac:dyDescent="0.25">
      <c r="A82" s="41" t="s">
        <v>202</v>
      </c>
      <c r="B82" s="9"/>
      <c r="C82" s="42" t="s">
        <v>203</v>
      </c>
      <c r="D82" s="43" t="s">
        <v>9</v>
      </c>
      <c r="E82" s="43" t="s">
        <v>398</v>
      </c>
      <c r="F82" s="42" t="s">
        <v>181</v>
      </c>
      <c r="G82" s="42" t="s">
        <v>204</v>
      </c>
      <c r="H82" s="59"/>
      <c r="I82" s="59"/>
      <c r="J82" s="59"/>
      <c r="K82" s="59">
        <v>2</v>
      </c>
      <c r="L82" s="59"/>
    </row>
    <row r="83" spans="1:12" s="10" customFormat="1" ht="15" x14ac:dyDescent="0.25">
      <c r="A83" s="41" t="s">
        <v>205</v>
      </c>
      <c r="B83" s="9"/>
      <c r="C83" s="42" t="s">
        <v>206</v>
      </c>
      <c r="D83" s="43" t="s">
        <v>9</v>
      </c>
      <c r="E83" s="43" t="s">
        <v>398</v>
      </c>
      <c r="F83" s="42" t="s">
        <v>192</v>
      </c>
      <c r="G83" s="42" t="s">
        <v>207</v>
      </c>
      <c r="H83" s="59"/>
      <c r="I83" s="59"/>
      <c r="J83" s="59"/>
      <c r="K83" s="59"/>
      <c r="L83" s="59">
        <v>2</v>
      </c>
    </row>
    <row r="84" spans="1:12" s="10" customFormat="1" ht="15" x14ac:dyDescent="0.25">
      <c r="A84" s="41" t="s">
        <v>208</v>
      </c>
      <c r="B84" s="9"/>
      <c r="C84" s="42" t="s">
        <v>209</v>
      </c>
      <c r="D84" s="43" t="s">
        <v>19</v>
      </c>
      <c r="E84" s="43" t="s">
        <v>398</v>
      </c>
      <c r="F84" s="42" t="s">
        <v>71</v>
      </c>
      <c r="G84" s="42" t="s">
        <v>210</v>
      </c>
      <c r="H84" s="59">
        <v>2</v>
      </c>
      <c r="I84" s="59">
        <v>2</v>
      </c>
      <c r="J84" s="59">
        <v>2</v>
      </c>
      <c r="K84" s="59"/>
      <c r="L84" s="59"/>
    </row>
    <row r="85" spans="1:12" s="10" customFormat="1" ht="15" x14ac:dyDescent="0.25">
      <c r="A85" s="41" t="s">
        <v>211</v>
      </c>
      <c r="B85" s="9"/>
      <c r="C85" s="42" t="s">
        <v>212</v>
      </c>
      <c r="D85" s="43" t="s">
        <v>9</v>
      </c>
      <c r="E85" s="43" t="s">
        <v>398</v>
      </c>
      <c r="F85" s="42" t="s">
        <v>181</v>
      </c>
      <c r="G85" s="42" t="s">
        <v>213</v>
      </c>
      <c r="H85" s="59"/>
      <c r="I85" s="59"/>
      <c r="J85" s="59"/>
      <c r="K85" s="59">
        <v>2</v>
      </c>
      <c r="L85" s="59"/>
    </row>
    <row r="86" spans="1:12" s="10" customFormat="1" ht="15" x14ac:dyDescent="0.25">
      <c r="A86" s="41" t="s">
        <v>214</v>
      </c>
      <c r="B86" s="9"/>
      <c r="C86" s="42" t="s">
        <v>215</v>
      </c>
      <c r="D86" s="43" t="s">
        <v>9</v>
      </c>
      <c r="E86" s="43" t="s">
        <v>398</v>
      </c>
      <c r="F86" s="42" t="s">
        <v>216</v>
      </c>
      <c r="G86" s="42" t="s">
        <v>217</v>
      </c>
      <c r="H86" s="59"/>
      <c r="I86" s="59"/>
      <c r="J86" s="59"/>
      <c r="K86" s="59">
        <v>2</v>
      </c>
      <c r="L86" s="59"/>
    </row>
    <row r="87" spans="1:12" s="10" customFormat="1" ht="15" x14ac:dyDescent="0.25">
      <c r="A87" s="41" t="s">
        <v>218</v>
      </c>
      <c r="B87" s="9"/>
      <c r="C87" s="42" t="s">
        <v>219</v>
      </c>
      <c r="D87" s="43" t="s">
        <v>9</v>
      </c>
      <c r="E87" s="43" t="s">
        <v>398</v>
      </c>
      <c r="F87" s="42" t="s">
        <v>181</v>
      </c>
      <c r="G87" s="42" t="s">
        <v>220</v>
      </c>
      <c r="H87" s="59"/>
      <c r="I87" s="59"/>
      <c r="J87" s="59"/>
      <c r="K87" s="59">
        <v>2</v>
      </c>
      <c r="L87" s="59"/>
    </row>
    <row r="88" spans="1:12" s="10" customFormat="1" ht="29.25" customHeight="1" x14ac:dyDescent="0.25">
      <c r="A88" s="41" t="s">
        <v>221</v>
      </c>
      <c r="B88" s="9"/>
      <c r="C88" s="42" t="s">
        <v>222</v>
      </c>
      <c r="D88" s="43" t="s">
        <v>223</v>
      </c>
      <c r="E88" s="43" t="s">
        <v>398</v>
      </c>
      <c r="F88" s="42" t="s">
        <v>181</v>
      </c>
      <c r="G88" s="42" t="s">
        <v>224</v>
      </c>
      <c r="H88" s="59"/>
      <c r="I88" s="59"/>
      <c r="J88" s="59"/>
      <c r="K88" s="59">
        <v>2</v>
      </c>
      <c r="L88" s="59"/>
    </row>
    <row r="89" spans="1:12" s="10" customFormat="1" ht="15" x14ac:dyDescent="0.25">
      <c r="A89" s="41" t="s">
        <v>225</v>
      </c>
      <c r="B89" s="9"/>
      <c r="C89" s="42" t="s">
        <v>402</v>
      </c>
      <c r="D89" s="43" t="s">
        <v>19</v>
      </c>
      <c r="E89" s="43" t="s">
        <v>398</v>
      </c>
      <c r="F89" s="42" t="s">
        <v>71</v>
      </c>
      <c r="G89" s="42" t="s">
        <v>226</v>
      </c>
      <c r="H89" s="59"/>
      <c r="I89" s="59"/>
      <c r="J89" s="59"/>
      <c r="K89" s="59">
        <v>2</v>
      </c>
      <c r="L89" s="59"/>
    </row>
    <row r="90" spans="1:12" s="10" customFormat="1" ht="26.25" x14ac:dyDescent="0.25">
      <c r="A90" s="41" t="s">
        <v>227</v>
      </c>
      <c r="B90" s="9"/>
      <c r="C90" s="42" t="s">
        <v>403</v>
      </c>
      <c r="D90" s="43" t="s">
        <v>19</v>
      </c>
      <c r="E90" s="43" t="s">
        <v>398</v>
      </c>
      <c r="F90" s="42" t="s">
        <v>181</v>
      </c>
      <c r="G90" s="42" t="s">
        <v>228</v>
      </c>
      <c r="H90" s="59"/>
      <c r="I90" s="59"/>
      <c r="J90" s="59"/>
      <c r="K90" s="59">
        <v>2</v>
      </c>
      <c r="L90" s="59"/>
    </row>
    <row r="91" spans="1:12" s="10" customFormat="1" ht="15" x14ac:dyDescent="0.25">
      <c r="A91" s="41" t="s">
        <v>229</v>
      </c>
      <c r="B91" s="9"/>
      <c r="C91" s="45" t="s">
        <v>230</v>
      </c>
      <c r="D91" s="43" t="s">
        <v>9</v>
      </c>
      <c r="E91" s="43" t="s">
        <v>398</v>
      </c>
      <c r="F91" s="42" t="s">
        <v>192</v>
      </c>
      <c r="G91" s="42" t="s">
        <v>231</v>
      </c>
      <c r="H91" s="59"/>
      <c r="I91" s="59"/>
      <c r="J91" s="59"/>
      <c r="K91" s="59"/>
      <c r="L91" s="59">
        <v>2</v>
      </c>
    </row>
    <row r="92" spans="1:12" s="10" customFormat="1" ht="15" x14ac:dyDescent="0.25">
      <c r="A92" s="41" t="s">
        <v>261</v>
      </c>
      <c r="B92" s="9"/>
      <c r="C92" s="42" t="s">
        <v>271</v>
      </c>
      <c r="D92" s="43" t="s">
        <v>9</v>
      </c>
      <c r="E92" s="43" t="s">
        <v>398</v>
      </c>
      <c r="F92" s="42" t="s">
        <v>181</v>
      </c>
      <c r="G92" s="42" t="s">
        <v>272</v>
      </c>
      <c r="H92" s="59"/>
      <c r="I92" s="59"/>
      <c r="J92" s="59"/>
      <c r="K92" s="59">
        <v>2</v>
      </c>
      <c r="L92" s="59"/>
    </row>
    <row r="93" spans="1:12" s="10" customFormat="1" ht="15" x14ac:dyDescent="0.25">
      <c r="A93" s="41" t="s">
        <v>262</v>
      </c>
      <c r="B93" s="9"/>
      <c r="C93" s="42" t="s">
        <v>273</v>
      </c>
      <c r="D93" s="43" t="s">
        <v>9</v>
      </c>
      <c r="E93" s="43" t="s">
        <v>398</v>
      </c>
      <c r="F93" s="42" t="s">
        <v>181</v>
      </c>
      <c r="G93" s="42" t="s">
        <v>274</v>
      </c>
      <c r="H93" s="59"/>
      <c r="I93" s="59"/>
      <c r="J93" s="59"/>
      <c r="K93" s="59">
        <v>2</v>
      </c>
      <c r="L93" s="59"/>
    </row>
    <row r="94" spans="1:12" s="10" customFormat="1" ht="15" x14ac:dyDescent="0.25">
      <c r="A94" s="41" t="s">
        <v>263</v>
      </c>
      <c r="B94" s="9"/>
      <c r="C94" s="42" t="s">
        <v>275</v>
      </c>
      <c r="D94" s="43" t="s">
        <v>9</v>
      </c>
      <c r="E94" s="43" t="s">
        <v>398</v>
      </c>
      <c r="F94" s="42" t="s">
        <v>181</v>
      </c>
      <c r="G94" s="42" t="s">
        <v>276</v>
      </c>
      <c r="H94" s="59"/>
      <c r="I94" s="59"/>
      <c r="J94" s="59"/>
      <c r="K94" s="59">
        <v>2</v>
      </c>
      <c r="L94" s="59"/>
    </row>
    <row r="95" spans="1:12" s="10" customFormat="1" ht="15" x14ac:dyDescent="0.25">
      <c r="A95" s="41" t="s">
        <v>264</v>
      </c>
      <c r="B95" s="9"/>
      <c r="C95" s="42" t="s">
        <v>277</v>
      </c>
      <c r="D95" s="43" t="s">
        <v>9</v>
      </c>
      <c r="E95" s="43" t="s">
        <v>398</v>
      </c>
      <c r="F95" s="42" t="s">
        <v>181</v>
      </c>
      <c r="G95" s="42" t="s">
        <v>278</v>
      </c>
      <c r="H95" s="59"/>
      <c r="I95" s="59"/>
      <c r="J95" s="59"/>
      <c r="K95" s="59">
        <v>2</v>
      </c>
      <c r="L95" s="59"/>
    </row>
    <row r="96" spans="1:12" s="10" customFormat="1" ht="15" x14ac:dyDescent="0.25">
      <c r="A96" s="41" t="s">
        <v>265</v>
      </c>
      <c r="B96" s="9"/>
      <c r="C96" s="42" t="s">
        <v>279</v>
      </c>
      <c r="D96" s="43" t="s">
        <v>9</v>
      </c>
      <c r="E96" s="43" t="s">
        <v>398</v>
      </c>
      <c r="F96" s="42" t="s">
        <v>181</v>
      </c>
      <c r="G96" s="42" t="s">
        <v>280</v>
      </c>
      <c r="H96" s="59"/>
      <c r="I96" s="59"/>
      <c r="J96" s="59"/>
      <c r="K96" s="59">
        <v>2</v>
      </c>
      <c r="L96" s="59"/>
    </row>
    <row r="97" spans="1:12" s="10" customFormat="1" ht="15" x14ac:dyDescent="0.25">
      <c r="A97" s="41" t="s">
        <v>266</v>
      </c>
      <c r="B97" s="9"/>
      <c r="C97" s="42" t="s">
        <v>404</v>
      </c>
      <c r="D97" s="43" t="s">
        <v>9</v>
      </c>
      <c r="E97" s="43" t="s">
        <v>398</v>
      </c>
      <c r="F97" s="42" t="s">
        <v>181</v>
      </c>
      <c r="G97" s="42" t="s">
        <v>281</v>
      </c>
      <c r="H97" s="59"/>
      <c r="I97" s="59"/>
      <c r="J97" s="59"/>
      <c r="K97" s="59">
        <v>2</v>
      </c>
      <c r="L97" s="59"/>
    </row>
    <row r="98" spans="1:12" s="10" customFormat="1" ht="15" x14ac:dyDescent="0.25">
      <c r="A98" s="41" t="s">
        <v>267</v>
      </c>
      <c r="B98" s="9"/>
      <c r="C98" s="42" t="s">
        <v>282</v>
      </c>
      <c r="D98" s="43" t="s">
        <v>9</v>
      </c>
      <c r="E98" s="43" t="s">
        <v>398</v>
      </c>
      <c r="F98" s="42" t="s">
        <v>181</v>
      </c>
      <c r="G98" s="42" t="s">
        <v>283</v>
      </c>
      <c r="H98" s="59"/>
      <c r="I98" s="59"/>
      <c r="J98" s="59"/>
      <c r="K98" s="59">
        <v>2</v>
      </c>
      <c r="L98" s="59"/>
    </row>
    <row r="99" spans="1:12" s="10" customFormat="1" ht="15" x14ac:dyDescent="0.25">
      <c r="A99" s="41" t="s">
        <v>268</v>
      </c>
      <c r="B99" s="9"/>
      <c r="C99" s="42" t="s">
        <v>284</v>
      </c>
      <c r="D99" s="43" t="s">
        <v>9</v>
      </c>
      <c r="E99" s="43" t="s">
        <v>398</v>
      </c>
      <c r="F99" s="42" t="s">
        <v>181</v>
      </c>
      <c r="G99" s="42" t="s">
        <v>285</v>
      </c>
      <c r="H99" s="59"/>
      <c r="I99" s="59"/>
      <c r="J99" s="59"/>
      <c r="K99" s="59">
        <v>2</v>
      </c>
      <c r="L99" s="59"/>
    </row>
    <row r="100" spans="1:12" s="10" customFormat="1" ht="15" x14ac:dyDescent="0.25">
      <c r="A100" s="41" t="s">
        <v>269</v>
      </c>
      <c r="B100" s="9"/>
      <c r="C100" s="42" t="s">
        <v>286</v>
      </c>
      <c r="D100" s="43" t="s">
        <v>9</v>
      </c>
      <c r="E100" s="43" t="s">
        <v>398</v>
      </c>
      <c r="F100" s="42" t="s">
        <v>181</v>
      </c>
      <c r="G100" s="42" t="s">
        <v>287</v>
      </c>
      <c r="H100" s="59"/>
      <c r="I100" s="59"/>
      <c r="J100" s="59"/>
      <c r="K100" s="59">
        <v>2</v>
      </c>
      <c r="L100" s="59"/>
    </row>
    <row r="101" spans="1:12" s="10" customFormat="1" ht="15" x14ac:dyDescent="0.25">
      <c r="A101" s="41" t="s">
        <v>270</v>
      </c>
      <c r="B101" s="9"/>
      <c r="C101" s="42" t="s">
        <v>288</v>
      </c>
      <c r="D101" s="43" t="s">
        <v>9</v>
      </c>
      <c r="E101" s="43" t="s">
        <v>398</v>
      </c>
      <c r="F101" s="42" t="s">
        <v>181</v>
      </c>
      <c r="G101" s="42" t="s">
        <v>289</v>
      </c>
      <c r="H101" s="59"/>
      <c r="I101" s="59"/>
      <c r="J101" s="59"/>
      <c r="K101" s="59">
        <v>2</v>
      </c>
      <c r="L101" s="59"/>
    </row>
  </sheetData>
  <conditionalFormatting sqref="F1:G1">
    <cfRule type="cellIs" dxfId="210" priority="22" stopIfTrue="1" operator="equal">
      <formula>"Error Missing Country"</formula>
    </cfRule>
  </conditionalFormatting>
  <conditionalFormatting sqref="A1:A65536">
    <cfRule type="duplicateValues" dxfId="209" priority="11" stopIfTrue="1"/>
    <cfRule type="timePeriod" dxfId="208" priority="12" stopIfTrue="1" timePeriod="yesterday">
      <formula>FLOOR(A1,1)=TODAY()-1</formula>
    </cfRule>
  </conditionalFormatting>
  <conditionalFormatting sqref="H3:L101">
    <cfRule type="expression" dxfId="207" priority="8" stopIfTrue="1">
      <formula>OR(H$3="Saturday",H$3="Sunday")</formula>
    </cfRule>
    <cfRule type="cellIs" dxfId="206" priority="9" stopIfTrue="1" operator="equal">
      <formula>"Closed"</formula>
    </cfRule>
    <cfRule type="cellIs" dxfId="205" priority="10" stopIfTrue="1" operator="equal">
      <formula>"Open"</formula>
    </cfRule>
  </conditionalFormatting>
  <conditionalFormatting sqref="H3:L101">
    <cfRule type="cellIs" dxfId="204" priority="6" stopIfTrue="1" operator="equal">
      <formula>"Closed"</formula>
    </cfRule>
    <cfRule type="cellIs" dxfId="203" priority="7" stopIfTrue="1" operator="equal">
      <formula>"Open"</formula>
    </cfRule>
  </conditionalFormatting>
  <conditionalFormatting sqref="H3:L101">
    <cfRule type="expression" dxfId="202" priority="5" stopIfTrue="1">
      <formula>OR(#REF!="Saturday",#REF!="Sunday")</formula>
    </cfRule>
  </conditionalFormatting>
  <conditionalFormatting sqref="H3:L101">
    <cfRule type="expression" dxfId="201" priority="1" stopIfTrue="1">
      <formula>OR(#REF!="Saturday",#REF!="Sunday")</formula>
    </cfRule>
  </conditionalFormatting>
  <conditionalFormatting sqref="H3:L101">
    <cfRule type="expression" dxfId="200" priority="2" stopIfTrue="1">
      <formula>OR(H$1="Saturday",H$1="Sunday")</formula>
    </cfRule>
    <cfRule type="cellIs" dxfId="199" priority="3" stopIfTrue="1" operator="equal">
      <formula>"Closed"</formula>
    </cfRule>
    <cfRule type="cellIs" dxfId="198" priority="4" stopIfTrue="1" operator="equal">
      <formula>"Open"</formula>
    </cfRule>
  </conditionalFormatting>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L101"/>
  <sheetViews>
    <sheetView topLeftCell="F1" workbookViewId="0">
      <selection activeCell="H36" sqref="H36"/>
    </sheetView>
  </sheetViews>
  <sheetFormatPr defaultRowHeight="12.75" x14ac:dyDescent="0.2"/>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11" width="12.5703125" style="1" bestFit="1" customWidth="1"/>
    <col min="12" max="12" width="12.28515625" style="1" bestFit="1" customWidth="1"/>
    <col min="13" max="225" width="9.140625" style="1"/>
    <col min="226" max="226" width="7.85546875" style="1" bestFit="1" customWidth="1"/>
    <col min="227" max="227" width="7.85546875" style="1" customWidth="1"/>
    <col min="228" max="228" width="19.85546875" style="1" bestFit="1" customWidth="1"/>
    <col min="229" max="229" width="30.5703125" style="1" bestFit="1" customWidth="1"/>
    <col min="230" max="230" width="12.85546875" style="1" customWidth="1"/>
    <col min="231" max="231" width="22" style="1" customWidth="1"/>
    <col min="232" max="232" width="57.85546875" style="1" customWidth="1"/>
    <col min="233" max="234" width="12.28515625" style="1" bestFit="1" customWidth="1"/>
    <col min="235" max="241" width="11.42578125" style="1" bestFit="1" customWidth="1"/>
    <col min="242" max="262" width="12.5703125" style="1" bestFit="1" customWidth="1"/>
    <col min="263" max="266" width="12.28515625" style="1" bestFit="1" customWidth="1"/>
    <col min="267" max="481" width="9.140625" style="1"/>
    <col min="482" max="482" width="7.85546875" style="1" bestFit="1" customWidth="1"/>
    <col min="483" max="483" width="7.85546875" style="1" customWidth="1"/>
    <col min="484" max="484" width="19.85546875" style="1" bestFit="1" customWidth="1"/>
    <col min="485" max="485" width="30.5703125" style="1" bestFit="1" customWidth="1"/>
    <col min="486" max="486" width="12.85546875" style="1" customWidth="1"/>
    <col min="487" max="487" width="22" style="1" customWidth="1"/>
    <col min="488" max="488" width="57.85546875" style="1" customWidth="1"/>
    <col min="489" max="490" width="12.28515625" style="1" bestFit="1" customWidth="1"/>
    <col min="491" max="497" width="11.42578125" style="1" bestFit="1" customWidth="1"/>
    <col min="498" max="518" width="12.5703125" style="1" bestFit="1" customWidth="1"/>
    <col min="519" max="522" width="12.28515625" style="1" bestFit="1" customWidth="1"/>
    <col min="523" max="737" width="9.140625" style="1"/>
    <col min="738" max="738" width="7.85546875" style="1" bestFit="1" customWidth="1"/>
    <col min="739" max="739" width="7.85546875" style="1" customWidth="1"/>
    <col min="740" max="740" width="19.85546875" style="1" bestFit="1" customWidth="1"/>
    <col min="741" max="741" width="30.5703125" style="1" bestFit="1" customWidth="1"/>
    <col min="742" max="742" width="12.85546875" style="1" customWidth="1"/>
    <col min="743" max="743" width="22" style="1" customWidth="1"/>
    <col min="744" max="744" width="57.85546875" style="1" customWidth="1"/>
    <col min="745" max="746" width="12.28515625" style="1" bestFit="1" customWidth="1"/>
    <col min="747" max="753" width="11.42578125" style="1" bestFit="1" customWidth="1"/>
    <col min="754" max="774" width="12.5703125" style="1" bestFit="1" customWidth="1"/>
    <col min="775" max="778" width="12.28515625" style="1" bestFit="1" customWidth="1"/>
    <col min="779" max="993" width="9.140625" style="1"/>
    <col min="994" max="994" width="7.85546875" style="1" bestFit="1" customWidth="1"/>
    <col min="995" max="995" width="7.85546875" style="1" customWidth="1"/>
    <col min="996" max="996" width="19.85546875" style="1" bestFit="1" customWidth="1"/>
    <col min="997" max="997" width="30.5703125" style="1" bestFit="1" customWidth="1"/>
    <col min="998" max="998" width="12.85546875" style="1" customWidth="1"/>
    <col min="999" max="999" width="22" style="1" customWidth="1"/>
    <col min="1000" max="1000" width="57.85546875" style="1" customWidth="1"/>
    <col min="1001" max="1002" width="12.28515625" style="1" bestFit="1" customWidth="1"/>
    <col min="1003" max="1009" width="11.42578125" style="1" bestFit="1" customWidth="1"/>
    <col min="1010" max="1030" width="12.5703125" style="1" bestFit="1" customWidth="1"/>
    <col min="1031" max="1034" width="12.28515625" style="1" bestFit="1" customWidth="1"/>
    <col min="1035" max="1249" width="9.140625" style="1"/>
    <col min="1250" max="1250" width="7.85546875" style="1" bestFit="1" customWidth="1"/>
    <col min="1251" max="1251" width="7.85546875" style="1" customWidth="1"/>
    <col min="1252" max="1252" width="19.85546875" style="1" bestFit="1" customWidth="1"/>
    <col min="1253" max="1253" width="30.5703125" style="1" bestFit="1" customWidth="1"/>
    <col min="1254" max="1254" width="12.85546875" style="1" customWidth="1"/>
    <col min="1255" max="1255" width="22" style="1" customWidth="1"/>
    <col min="1256" max="1256" width="57.85546875" style="1" customWidth="1"/>
    <col min="1257" max="1258" width="12.28515625" style="1" bestFit="1" customWidth="1"/>
    <col min="1259" max="1265" width="11.42578125" style="1" bestFit="1" customWidth="1"/>
    <col min="1266" max="1286" width="12.5703125" style="1" bestFit="1" customWidth="1"/>
    <col min="1287" max="1290" width="12.28515625" style="1" bestFit="1" customWidth="1"/>
    <col min="1291" max="1505" width="9.140625" style="1"/>
    <col min="1506" max="1506" width="7.85546875" style="1" bestFit="1" customWidth="1"/>
    <col min="1507" max="1507" width="7.85546875" style="1" customWidth="1"/>
    <col min="1508" max="1508" width="19.85546875" style="1" bestFit="1" customWidth="1"/>
    <col min="1509" max="1509" width="30.5703125" style="1" bestFit="1" customWidth="1"/>
    <col min="1510" max="1510" width="12.85546875" style="1" customWidth="1"/>
    <col min="1511" max="1511" width="22" style="1" customWidth="1"/>
    <col min="1512" max="1512" width="57.85546875" style="1" customWidth="1"/>
    <col min="1513" max="1514" width="12.28515625" style="1" bestFit="1" customWidth="1"/>
    <col min="1515" max="1521" width="11.42578125" style="1" bestFit="1" customWidth="1"/>
    <col min="1522" max="1542" width="12.5703125" style="1" bestFit="1" customWidth="1"/>
    <col min="1543" max="1546" width="12.28515625" style="1" bestFit="1" customWidth="1"/>
    <col min="1547" max="1761" width="9.140625" style="1"/>
    <col min="1762" max="1762" width="7.85546875" style="1" bestFit="1" customWidth="1"/>
    <col min="1763" max="1763" width="7.85546875" style="1" customWidth="1"/>
    <col min="1764" max="1764" width="19.85546875" style="1" bestFit="1" customWidth="1"/>
    <col min="1765" max="1765" width="30.5703125" style="1" bestFit="1" customWidth="1"/>
    <col min="1766" max="1766" width="12.85546875" style="1" customWidth="1"/>
    <col min="1767" max="1767" width="22" style="1" customWidth="1"/>
    <col min="1768" max="1768" width="57.85546875" style="1" customWidth="1"/>
    <col min="1769" max="1770" width="12.28515625" style="1" bestFit="1" customWidth="1"/>
    <col min="1771" max="1777" width="11.42578125" style="1" bestFit="1" customWidth="1"/>
    <col min="1778" max="1798" width="12.5703125" style="1" bestFit="1" customWidth="1"/>
    <col min="1799" max="1802" width="12.28515625" style="1" bestFit="1" customWidth="1"/>
    <col min="1803" max="2017" width="9.140625" style="1"/>
    <col min="2018" max="2018" width="7.85546875" style="1" bestFit="1" customWidth="1"/>
    <col min="2019" max="2019" width="7.85546875" style="1" customWidth="1"/>
    <col min="2020" max="2020" width="19.85546875" style="1" bestFit="1" customWidth="1"/>
    <col min="2021" max="2021" width="30.5703125" style="1" bestFit="1" customWidth="1"/>
    <col min="2022" max="2022" width="12.85546875" style="1" customWidth="1"/>
    <col min="2023" max="2023" width="22" style="1" customWidth="1"/>
    <col min="2024" max="2024" width="57.85546875" style="1" customWidth="1"/>
    <col min="2025" max="2026" width="12.28515625" style="1" bestFit="1" customWidth="1"/>
    <col min="2027" max="2033" width="11.42578125" style="1" bestFit="1" customWidth="1"/>
    <col min="2034" max="2054" width="12.5703125" style="1" bestFit="1" customWidth="1"/>
    <col min="2055" max="2058" width="12.28515625" style="1" bestFit="1" customWidth="1"/>
    <col min="2059" max="2273" width="9.140625" style="1"/>
    <col min="2274" max="2274" width="7.85546875" style="1" bestFit="1" customWidth="1"/>
    <col min="2275" max="2275" width="7.85546875" style="1" customWidth="1"/>
    <col min="2276" max="2276" width="19.85546875" style="1" bestFit="1" customWidth="1"/>
    <col min="2277" max="2277" width="30.5703125" style="1" bestFit="1" customWidth="1"/>
    <col min="2278" max="2278" width="12.85546875" style="1" customWidth="1"/>
    <col min="2279" max="2279" width="22" style="1" customWidth="1"/>
    <col min="2280" max="2280" width="57.85546875" style="1" customWidth="1"/>
    <col min="2281" max="2282" width="12.28515625" style="1" bestFit="1" customWidth="1"/>
    <col min="2283" max="2289" width="11.42578125" style="1" bestFit="1" customWidth="1"/>
    <col min="2290" max="2310" width="12.5703125" style="1" bestFit="1" customWidth="1"/>
    <col min="2311" max="2314" width="12.28515625" style="1" bestFit="1" customWidth="1"/>
    <col min="2315" max="2529" width="9.140625" style="1"/>
    <col min="2530" max="2530" width="7.85546875" style="1" bestFit="1" customWidth="1"/>
    <col min="2531" max="2531" width="7.85546875" style="1" customWidth="1"/>
    <col min="2532" max="2532" width="19.85546875" style="1" bestFit="1" customWidth="1"/>
    <col min="2533" max="2533" width="30.5703125" style="1" bestFit="1" customWidth="1"/>
    <col min="2534" max="2534" width="12.85546875" style="1" customWidth="1"/>
    <col min="2535" max="2535" width="22" style="1" customWidth="1"/>
    <col min="2536" max="2536" width="57.85546875" style="1" customWidth="1"/>
    <col min="2537" max="2538" width="12.28515625" style="1" bestFit="1" customWidth="1"/>
    <col min="2539" max="2545" width="11.42578125" style="1" bestFit="1" customWidth="1"/>
    <col min="2546" max="2566" width="12.5703125" style="1" bestFit="1" customWidth="1"/>
    <col min="2567" max="2570" width="12.28515625" style="1" bestFit="1" customWidth="1"/>
    <col min="2571" max="2785" width="9.140625" style="1"/>
    <col min="2786" max="2786" width="7.85546875" style="1" bestFit="1" customWidth="1"/>
    <col min="2787" max="2787" width="7.85546875" style="1" customWidth="1"/>
    <col min="2788" max="2788" width="19.85546875" style="1" bestFit="1" customWidth="1"/>
    <col min="2789" max="2789" width="30.5703125" style="1" bestFit="1" customWidth="1"/>
    <col min="2790" max="2790" width="12.85546875" style="1" customWidth="1"/>
    <col min="2791" max="2791" width="22" style="1" customWidth="1"/>
    <col min="2792" max="2792" width="57.85546875" style="1" customWidth="1"/>
    <col min="2793" max="2794" width="12.28515625" style="1" bestFit="1" customWidth="1"/>
    <col min="2795" max="2801" width="11.42578125" style="1" bestFit="1" customWidth="1"/>
    <col min="2802" max="2822" width="12.5703125" style="1" bestFit="1" customWidth="1"/>
    <col min="2823" max="2826" width="12.28515625" style="1" bestFit="1" customWidth="1"/>
    <col min="2827" max="3041" width="9.140625" style="1"/>
    <col min="3042" max="3042" width="7.85546875" style="1" bestFit="1" customWidth="1"/>
    <col min="3043" max="3043" width="7.85546875" style="1" customWidth="1"/>
    <col min="3044" max="3044" width="19.85546875" style="1" bestFit="1" customWidth="1"/>
    <col min="3045" max="3045" width="30.5703125" style="1" bestFit="1" customWidth="1"/>
    <col min="3046" max="3046" width="12.85546875" style="1" customWidth="1"/>
    <col min="3047" max="3047" width="22" style="1" customWidth="1"/>
    <col min="3048" max="3048" width="57.85546875" style="1" customWidth="1"/>
    <col min="3049" max="3050" width="12.28515625" style="1" bestFit="1" customWidth="1"/>
    <col min="3051" max="3057" width="11.42578125" style="1" bestFit="1" customWidth="1"/>
    <col min="3058" max="3078" width="12.5703125" style="1" bestFit="1" customWidth="1"/>
    <col min="3079" max="3082" width="12.28515625" style="1" bestFit="1" customWidth="1"/>
    <col min="3083" max="3297" width="9.140625" style="1"/>
    <col min="3298" max="3298" width="7.85546875" style="1" bestFit="1" customWidth="1"/>
    <col min="3299" max="3299" width="7.85546875" style="1" customWidth="1"/>
    <col min="3300" max="3300" width="19.85546875" style="1" bestFit="1" customWidth="1"/>
    <col min="3301" max="3301" width="30.5703125" style="1" bestFit="1" customWidth="1"/>
    <col min="3302" max="3302" width="12.85546875" style="1" customWidth="1"/>
    <col min="3303" max="3303" width="22" style="1" customWidth="1"/>
    <col min="3304" max="3304" width="57.85546875" style="1" customWidth="1"/>
    <col min="3305" max="3306" width="12.28515625" style="1" bestFit="1" customWidth="1"/>
    <col min="3307" max="3313" width="11.42578125" style="1" bestFit="1" customWidth="1"/>
    <col min="3314" max="3334" width="12.5703125" style="1" bestFit="1" customWidth="1"/>
    <col min="3335" max="3338" width="12.28515625" style="1" bestFit="1" customWidth="1"/>
    <col min="3339" max="3553" width="9.140625" style="1"/>
    <col min="3554" max="3554" width="7.85546875" style="1" bestFit="1" customWidth="1"/>
    <col min="3555" max="3555" width="7.85546875" style="1" customWidth="1"/>
    <col min="3556" max="3556" width="19.85546875" style="1" bestFit="1" customWidth="1"/>
    <col min="3557" max="3557" width="30.5703125" style="1" bestFit="1" customWidth="1"/>
    <col min="3558" max="3558" width="12.85546875" style="1" customWidth="1"/>
    <col min="3559" max="3559" width="22" style="1" customWidth="1"/>
    <col min="3560" max="3560" width="57.85546875" style="1" customWidth="1"/>
    <col min="3561" max="3562" width="12.28515625" style="1" bestFit="1" customWidth="1"/>
    <col min="3563" max="3569" width="11.42578125" style="1" bestFit="1" customWidth="1"/>
    <col min="3570" max="3590" width="12.5703125" style="1" bestFit="1" customWidth="1"/>
    <col min="3591" max="3594" width="12.28515625" style="1" bestFit="1" customWidth="1"/>
    <col min="3595" max="3809" width="9.140625" style="1"/>
    <col min="3810" max="3810" width="7.85546875" style="1" bestFit="1" customWidth="1"/>
    <col min="3811" max="3811" width="7.85546875" style="1" customWidth="1"/>
    <col min="3812" max="3812" width="19.85546875" style="1" bestFit="1" customWidth="1"/>
    <col min="3813" max="3813" width="30.5703125" style="1" bestFit="1" customWidth="1"/>
    <col min="3814" max="3814" width="12.85546875" style="1" customWidth="1"/>
    <col min="3815" max="3815" width="22" style="1" customWidth="1"/>
    <col min="3816" max="3816" width="57.85546875" style="1" customWidth="1"/>
    <col min="3817" max="3818" width="12.28515625" style="1" bestFit="1" customWidth="1"/>
    <col min="3819" max="3825" width="11.42578125" style="1" bestFit="1" customWidth="1"/>
    <col min="3826" max="3846" width="12.5703125" style="1" bestFit="1" customWidth="1"/>
    <col min="3847" max="3850" width="12.28515625" style="1" bestFit="1" customWidth="1"/>
    <col min="3851" max="4065" width="9.140625" style="1"/>
    <col min="4066" max="4066" width="7.85546875" style="1" bestFit="1" customWidth="1"/>
    <col min="4067" max="4067" width="7.85546875" style="1" customWidth="1"/>
    <col min="4068" max="4068" width="19.85546875" style="1" bestFit="1" customWidth="1"/>
    <col min="4069" max="4069" width="30.5703125" style="1" bestFit="1" customWidth="1"/>
    <col min="4070" max="4070" width="12.85546875" style="1" customWidth="1"/>
    <col min="4071" max="4071" width="22" style="1" customWidth="1"/>
    <col min="4072" max="4072" width="57.85546875" style="1" customWidth="1"/>
    <col min="4073" max="4074" width="12.28515625" style="1" bestFit="1" customWidth="1"/>
    <col min="4075" max="4081" width="11.42578125" style="1" bestFit="1" customWidth="1"/>
    <col min="4082" max="4102" width="12.5703125" style="1" bestFit="1" customWidth="1"/>
    <col min="4103" max="4106" width="12.28515625" style="1" bestFit="1" customWidth="1"/>
    <col min="4107" max="4321" width="9.140625" style="1"/>
    <col min="4322" max="4322" width="7.85546875" style="1" bestFit="1" customWidth="1"/>
    <col min="4323" max="4323" width="7.85546875" style="1" customWidth="1"/>
    <col min="4324" max="4324" width="19.85546875" style="1" bestFit="1" customWidth="1"/>
    <col min="4325" max="4325" width="30.5703125" style="1" bestFit="1" customWidth="1"/>
    <col min="4326" max="4326" width="12.85546875" style="1" customWidth="1"/>
    <col min="4327" max="4327" width="22" style="1" customWidth="1"/>
    <col min="4328" max="4328" width="57.85546875" style="1" customWidth="1"/>
    <col min="4329" max="4330" width="12.28515625" style="1" bestFit="1" customWidth="1"/>
    <col min="4331" max="4337" width="11.42578125" style="1" bestFit="1" customWidth="1"/>
    <col min="4338" max="4358" width="12.5703125" style="1" bestFit="1" customWidth="1"/>
    <col min="4359" max="4362" width="12.28515625" style="1" bestFit="1" customWidth="1"/>
    <col min="4363" max="4577" width="9.140625" style="1"/>
    <col min="4578" max="4578" width="7.85546875" style="1" bestFit="1" customWidth="1"/>
    <col min="4579" max="4579" width="7.85546875" style="1" customWidth="1"/>
    <col min="4580" max="4580" width="19.85546875" style="1" bestFit="1" customWidth="1"/>
    <col min="4581" max="4581" width="30.5703125" style="1" bestFit="1" customWidth="1"/>
    <col min="4582" max="4582" width="12.85546875" style="1" customWidth="1"/>
    <col min="4583" max="4583" width="22" style="1" customWidth="1"/>
    <col min="4584" max="4584" width="57.85546875" style="1" customWidth="1"/>
    <col min="4585" max="4586" width="12.28515625" style="1" bestFit="1" customWidth="1"/>
    <col min="4587" max="4593" width="11.42578125" style="1" bestFit="1" customWidth="1"/>
    <col min="4594" max="4614" width="12.5703125" style="1" bestFit="1" customWidth="1"/>
    <col min="4615" max="4618" width="12.28515625" style="1" bestFit="1" customWidth="1"/>
    <col min="4619" max="4833" width="9.140625" style="1"/>
    <col min="4834" max="4834" width="7.85546875" style="1" bestFit="1" customWidth="1"/>
    <col min="4835" max="4835" width="7.85546875" style="1" customWidth="1"/>
    <col min="4836" max="4836" width="19.85546875" style="1" bestFit="1" customWidth="1"/>
    <col min="4837" max="4837" width="30.5703125" style="1" bestFit="1" customWidth="1"/>
    <col min="4838" max="4838" width="12.85546875" style="1" customWidth="1"/>
    <col min="4839" max="4839" width="22" style="1" customWidth="1"/>
    <col min="4840" max="4840" width="57.85546875" style="1" customWidth="1"/>
    <col min="4841" max="4842" width="12.28515625" style="1" bestFit="1" customWidth="1"/>
    <col min="4843" max="4849" width="11.42578125" style="1" bestFit="1" customWidth="1"/>
    <col min="4850" max="4870" width="12.5703125" style="1" bestFit="1" customWidth="1"/>
    <col min="4871" max="4874" width="12.28515625" style="1" bestFit="1" customWidth="1"/>
    <col min="4875" max="5089" width="9.140625" style="1"/>
    <col min="5090" max="5090" width="7.85546875" style="1" bestFit="1" customWidth="1"/>
    <col min="5091" max="5091" width="7.85546875" style="1" customWidth="1"/>
    <col min="5092" max="5092" width="19.85546875" style="1" bestFit="1" customWidth="1"/>
    <col min="5093" max="5093" width="30.5703125" style="1" bestFit="1" customWidth="1"/>
    <col min="5094" max="5094" width="12.85546875" style="1" customWidth="1"/>
    <col min="5095" max="5095" width="22" style="1" customWidth="1"/>
    <col min="5096" max="5096" width="57.85546875" style="1" customWidth="1"/>
    <col min="5097" max="5098" width="12.28515625" style="1" bestFit="1" customWidth="1"/>
    <col min="5099" max="5105" width="11.42578125" style="1" bestFit="1" customWidth="1"/>
    <col min="5106" max="5126" width="12.5703125" style="1" bestFit="1" customWidth="1"/>
    <col min="5127" max="5130" width="12.28515625" style="1" bestFit="1" customWidth="1"/>
    <col min="5131" max="5345" width="9.140625" style="1"/>
    <col min="5346" max="5346" width="7.85546875" style="1" bestFit="1" customWidth="1"/>
    <col min="5347" max="5347" width="7.85546875" style="1" customWidth="1"/>
    <col min="5348" max="5348" width="19.85546875" style="1" bestFit="1" customWidth="1"/>
    <col min="5349" max="5349" width="30.5703125" style="1" bestFit="1" customWidth="1"/>
    <col min="5350" max="5350" width="12.85546875" style="1" customWidth="1"/>
    <col min="5351" max="5351" width="22" style="1" customWidth="1"/>
    <col min="5352" max="5352" width="57.85546875" style="1" customWidth="1"/>
    <col min="5353" max="5354" width="12.28515625" style="1" bestFit="1" customWidth="1"/>
    <col min="5355" max="5361" width="11.42578125" style="1" bestFit="1" customWidth="1"/>
    <col min="5362" max="5382" width="12.5703125" style="1" bestFit="1" customWidth="1"/>
    <col min="5383" max="5386" width="12.28515625" style="1" bestFit="1" customWidth="1"/>
    <col min="5387" max="5601" width="9.140625" style="1"/>
    <col min="5602" max="5602" width="7.85546875" style="1" bestFit="1" customWidth="1"/>
    <col min="5603" max="5603" width="7.85546875" style="1" customWidth="1"/>
    <col min="5604" max="5604" width="19.85546875" style="1" bestFit="1" customWidth="1"/>
    <col min="5605" max="5605" width="30.5703125" style="1" bestFit="1" customWidth="1"/>
    <col min="5606" max="5606" width="12.85546875" style="1" customWidth="1"/>
    <col min="5607" max="5607" width="22" style="1" customWidth="1"/>
    <col min="5608" max="5608" width="57.85546875" style="1" customWidth="1"/>
    <col min="5609" max="5610" width="12.28515625" style="1" bestFit="1" customWidth="1"/>
    <col min="5611" max="5617" width="11.42578125" style="1" bestFit="1" customWidth="1"/>
    <col min="5618" max="5638" width="12.5703125" style="1" bestFit="1" customWidth="1"/>
    <col min="5639" max="5642" width="12.28515625" style="1" bestFit="1" customWidth="1"/>
    <col min="5643" max="5857" width="9.140625" style="1"/>
    <col min="5858" max="5858" width="7.85546875" style="1" bestFit="1" customWidth="1"/>
    <col min="5859" max="5859" width="7.85546875" style="1" customWidth="1"/>
    <col min="5860" max="5860" width="19.85546875" style="1" bestFit="1" customWidth="1"/>
    <col min="5861" max="5861" width="30.5703125" style="1" bestFit="1" customWidth="1"/>
    <col min="5862" max="5862" width="12.85546875" style="1" customWidth="1"/>
    <col min="5863" max="5863" width="22" style="1" customWidth="1"/>
    <col min="5864" max="5864" width="57.85546875" style="1" customWidth="1"/>
    <col min="5865" max="5866" width="12.28515625" style="1" bestFit="1" customWidth="1"/>
    <col min="5867" max="5873" width="11.42578125" style="1" bestFit="1" customWidth="1"/>
    <col min="5874" max="5894" width="12.5703125" style="1" bestFit="1" customWidth="1"/>
    <col min="5895" max="5898" width="12.28515625" style="1" bestFit="1" customWidth="1"/>
    <col min="5899" max="6113" width="9.140625" style="1"/>
    <col min="6114" max="6114" width="7.85546875" style="1" bestFit="1" customWidth="1"/>
    <col min="6115" max="6115" width="7.85546875" style="1" customWidth="1"/>
    <col min="6116" max="6116" width="19.85546875" style="1" bestFit="1" customWidth="1"/>
    <col min="6117" max="6117" width="30.5703125" style="1" bestFit="1" customWidth="1"/>
    <col min="6118" max="6118" width="12.85546875" style="1" customWidth="1"/>
    <col min="6119" max="6119" width="22" style="1" customWidth="1"/>
    <col min="6120" max="6120" width="57.85546875" style="1" customWidth="1"/>
    <col min="6121" max="6122" width="12.28515625" style="1" bestFit="1" customWidth="1"/>
    <col min="6123" max="6129" width="11.42578125" style="1" bestFit="1" customWidth="1"/>
    <col min="6130" max="6150" width="12.5703125" style="1" bestFit="1" customWidth="1"/>
    <col min="6151" max="6154" width="12.28515625" style="1" bestFit="1" customWidth="1"/>
    <col min="6155" max="6369" width="9.140625" style="1"/>
    <col min="6370" max="6370" width="7.85546875" style="1" bestFit="1" customWidth="1"/>
    <col min="6371" max="6371" width="7.85546875" style="1" customWidth="1"/>
    <col min="6372" max="6372" width="19.85546875" style="1" bestFit="1" customWidth="1"/>
    <col min="6373" max="6373" width="30.5703125" style="1" bestFit="1" customWidth="1"/>
    <col min="6374" max="6374" width="12.85546875" style="1" customWidth="1"/>
    <col min="6375" max="6375" width="22" style="1" customWidth="1"/>
    <col min="6376" max="6376" width="57.85546875" style="1" customWidth="1"/>
    <col min="6377" max="6378" width="12.28515625" style="1" bestFit="1" customWidth="1"/>
    <col min="6379" max="6385" width="11.42578125" style="1" bestFit="1" customWidth="1"/>
    <col min="6386" max="6406" width="12.5703125" style="1" bestFit="1" customWidth="1"/>
    <col min="6407" max="6410" width="12.28515625" style="1" bestFit="1" customWidth="1"/>
    <col min="6411" max="6625" width="9.140625" style="1"/>
    <col min="6626" max="6626" width="7.85546875" style="1" bestFit="1" customWidth="1"/>
    <col min="6627" max="6627" width="7.85546875" style="1" customWidth="1"/>
    <col min="6628" max="6628" width="19.85546875" style="1" bestFit="1" customWidth="1"/>
    <col min="6629" max="6629" width="30.5703125" style="1" bestFit="1" customWidth="1"/>
    <col min="6630" max="6630" width="12.85546875" style="1" customWidth="1"/>
    <col min="6631" max="6631" width="22" style="1" customWidth="1"/>
    <col min="6632" max="6632" width="57.85546875" style="1" customWidth="1"/>
    <col min="6633" max="6634" width="12.28515625" style="1" bestFit="1" customWidth="1"/>
    <col min="6635" max="6641" width="11.42578125" style="1" bestFit="1" customWidth="1"/>
    <col min="6642" max="6662" width="12.5703125" style="1" bestFit="1" customWidth="1"/>
    <col min="6663" max="6666" width="12.28515625" style="1" bestFit="1" customWidth="1"/>
    <col min="6667" max="6881" width="9.140625" style="1"/>
    <col min="6882" max="6882" width="7.85546875" style="1" bestFit="1" customWidth="1"/>
    <col min="6883" max="6883" width="7.85546875" style="1" customWidth="1"/>
    <col min="6884" max="6884" width="19.85546875" style="1" bestFit="1" customWidth="1"/>
    <col min="6885" max="6885" width="30.5703125" style="1" bestFit="1" customWidth="1"/>
    <col min="6886" max="6886" width="12.85546875" style="1" customWidth="1"/>
    <col min="6887" max="6887" width="22" style="1" customWidth="1"/>
    <col min="6888" max="6888" width="57.85546875" style="1" customWidth="1"/>
    <col min="6889" max="6890" width="12.28515625" style="1" bestFit="1" customWidth="1"/>
    <col min="6891" max="6897" width="11.42578125" style="1" bestFit="1" customWidth="1"/>
    <col min="6898" max="6918" width="12.5703125" style="1" bestFit="1" customWidth="1"/>
    <col min="6919" max="6922" width="12.28515625" style="1" bestFit="1" customWidth="1"/>
    <col min="6923" max="7137" width="9.140625" style="1"/>
    <col min="7138" max="7138" width="7.85546875" style="1" bestFit="1" customWidth="1"/>
    <col min="7139" max="7139" width="7.85546875" style="1" customWidth="1"/>
    <col min="7140" max="7140" width="19.85546875" style="1" bestFit="1" customWidth="1"/>
    <col min="7141" max="7141" width="30.5703125" style="1" bestFit="1" customWidth="1"/>
    <col min="7142" max="7142" width="12.85546875" style="1" customWidth="1"/>
    <col min="7143" max="7143" width="22" style="1" customWidth="1"/>
    <col min="7144" max="7144" width="57.85546875" style="1" customWidth="1"/>
    <col min="7145" max="7146" width="12.28515625" style="1" bestFit="1" customWidth="1"/>
    <col min="7147" max="7153" width="11.42578125" style="1" bestFit="1" customWidth="1"/>
    <col min="7154" max="7174" width="12.5703125" style="1" bestFit="1" customWidth="1"/>
    <col min="7175" max="7178" width="12.28515625" style="1" bestFit="1" customWidth="1"/>
    <col min="7179" max="7393" width="9.140625" style="1"/>
    <col min="7394" max="7394" width="7.85546875" style="1" bestFit="1" customWidth="1"/>
    <col min="7395" max="7395" width="7.85546875" style="1" customWidth="1"/>
    <col min="7396" max="7396" width="19.85546875" style="1" bestFit="1" customWidth="1"/>
    <col min="7397" max="7397" width="30.5703125" style="1" bestFit="1" customWidth="1"/>
    <col min="7398" max="7398" width="12.85546875" style="1" customWidth="1"/>
    <col min="7399" max="7399" width="22" style="1" customWidth="1"/>
    <col min="7400" max="7400" width="57.85546875" style="1" customWidth="1"/>
    <col min="7401" max="7402" width="12.28515625" style="1" bestFit="1" customWidth="1"/>
    <col min="7403" max="7409" width="11.42578125" style="1" bestFit="1" customWidth="1"/>
    <col min="7410" max="7430" width="12.5703125" style="1" bestFit="1" customWidth="1"/>
    <col min="7431" max="7434" width="12.28515625" style="1" bestFit="1" customWidth="1"/>
    <col min="7435" max="7649" width="9.140625" style="1"/>
    <col min="7650" max="7650" width="7.85546875" style="1" bestFit="1" customWidth="1"/>
    <col min="7651" max="7651" width="7.85546875" style="1" customWidth="1"/>
    <col min="7652" max="7652" width="19.85546875" style="1" bestFit="1" customWidth="1"/>
    <col min="7653" max="7653" width="30.5703125" style="1" bestFit="1" customWidth="1"/>
    <col min="7654" max="7654" width="12.85546875" style="1" customWidth="1"/>
    <col min="7655" max="7655" width="22" style="1" customWidth="1"/>
    <col min="7656" max="7656" width="57.85546875" style="1" customWidth="1"/>
    <col min="7657" max="7658" width="12.28515625" style="1" bestFit="1" customWidth="1"/>
    <col min="7659" max="7665" width="11.42578125" style="1" bestFit="1" customWidth="1"/>
    <col min="7666" max="7686" width="12.5703125" style="1" bestFit="1" customWidth="1"/>
    <col min="7687" max="7690" width="12.28515625" style="1" bestFit="1" customWidth="1"/>
    <col min="7691" max="7905" width="9.140625" style="1"/>
    <col min="7906" max="7906" width="7.85546875" style="1" bestFit="1" customWidth="1"/>
    <col min="7907" max="7907" width="7.85546875" style="1" customWidth="1"/>
    <col min="7908" max="7908" width="19.85546875" style="1" bestFit="1" customWidth="1"/>
    <col min="7909" max="7909" width="30.5703125" style="1" bestFit="1" customWidth="1"/>
    <col min="7910" max="7910" width="12.85546875" style="1" customWidth="1"/>
    <col min="7911" max="7911" width="22" style="1" customWidth="1"/>
    <col min="7912" max="7912" width="57.85546875" style="1" customWidth="1"/>
    <col min="7913" max="7914" width="12.28515625" style="1" bestFit="1" customWidth="1"/>
    <col min="7915" max="7921" width="11.42578125" style="1" bestFit="1" customWidth="1"/>
    <col min="7922" max="7942" width="12.5703125" style="1" bestFit="1" customWidth="1"/>
    <col min="7943" max="7946" width="12.28515625" style="1" bestFit="1" customWidth="1"/>
    <col min="7947" max="8161" width="9.140625" style="1"/>
    <col min="8162" max="8162" width="7.85546875" style="1" bestFit="1" customWidth="1"/>
    <col min="8163" max="8163" width="7.85546875" style="1" customWidth="1"/>
    <col min="8164" max="8164" width="19.85546875" style="1" bestFit="1" customWidth="1"/>
    <col min="8165" max="8165" width="30.5703125" style="1" bestFit="1" customWidth="1"/>
    <col min="8166" max="8166" width="12.85546875" style="1" customWidth="1"/>
    <col min="8167" max="8167" width="22" style="1" customWidth="1"/>
    <col min="8168" max="8168" width="57.85546875" style="1" customWidth="1"/>
    <col min="8169" max="8170" width="12.28515625" style="1" bestFit="1" customWidth="1"/>
    <col min="8171" max="8177" width="11.42578125" style="1" bestFit="1" customWidth="1"/>
    <col min="8178" max="8198" width="12.5703125" style="1" bestFit="1" customWidth="1"/>
    <col min="8199" max="8202" width="12.28515625" style="1" bestFit="1" customWidth="1"/>
    <col min="8203" max="8417" width="9.140625" style="1"/>
    <col min="8418" max="8418" width="7.85546875" style="1" bestFit="1" customWidth="1"/>
    <col min="8419" max="8419" width="7.85546875" style="1" customWidth="1"/>
    <col min="8420" max="8420" width="19.85546875" style="1" bestFit="1" customWidth="1"/>
    <col min="8421" max="8421" width="30.5703125" style="1" bestFit="1" customWidth="1"/>
    <col min="8422" max="8422" width="12.85546875" style="1" customWidth="1"/>
    <col min="8423" max="8423" width="22" style="1" customWidth="1"/>
    <col min="8424" max="8424" width="57.85546875" style="1" customWidth="1"/>
    <col min="8425" max="8426" width="12.28515625" style="1" bestFit="1" customWidth="1"/>
    <col min="8427" max="8433" width="11.42578125" style="1" bestFit="1" customWidth="1"/>
    <col min="8434" max="8454" width="12.5703125" style="1" bestFit="1" customWidth="1"/>
    <col min="8455" max="8458" width="12.28515625" style="1" bestFit="1" customWidth="1"/>
    <col min="8459" max="8673" width="9.140625" style="1"/>
    <col min="8674" max="8674" width="7.85546875" style="1" bestFit="1" customWidth="1"/>
    <col min="8675" max="8675" width="7.85546875" style="1" customWidth="1"/>
    <col min="8676" max="8676" width="19.85546875" style="1" bestFit="1" customWidth="1"/>
    <col min="8677" max="8677" width="30.5703125" style="1" bestFit="1" customWidth="1"/>
    <col min="8678" max="8678" width="12.85546875" style="1" customWidth="1"/>
    <col min="8679" max="8679" width="22" style="1" customWidth="1"/>
    <col min="8680" max="8680" width="57.85546875" style="1" customWidth="1"/>
    <col min="8681" max="8682" width="12.28515625" style="1" bestFit="1" customWidth="1"/>
    <col min="8683" max="8689" width="11.42578125" style="1" bestFit="1" customWidth="1"/>
    <col min="8690" max="8710" width="12.5703125" style="1" bestFit="1" customWidth="1"/>
    <col min="8711" max="8714" width="12.28515625" style="1" bestFit="1" customWidth="1"/>
    <col min="8715" max="8929" width="9.140625" style="1"/>
    <col min="8930" max="8930" width="7.85546875" style="1" bestFit="1" customWidth="1"/>
    <col min="8931" max="8931" width="7.85546875" style="1" customWidth="1"/>
    <col min="8932" max="8932" width="19.85546875" style="1" bestFit="1" customWidth="1"/>
    <col min="8933" max="8933" width="30.5703125" style="1" bestFit="1" customWidth="1"/>
    <col min="8934" max="8934" width="12.85546875" style="1" customWidth="1"/>
    <col min="8935" max="8935" width="22" style="1" customWidth="1"/>
    <col min="8936" max="8936" width="57.85546875" style="1" customWidth="1"/>
    <col min="8937" max="8938" width="12.28515625" style="1" bestFit="1" customWidth="1"/>
    <col min="8939" max="8945" width="11.42578125" style="1" bestFit="1" customWidth="1"/>
    <col min="8946" max="8966" width="12.5703125" style="1" bestFit="1" customWidth="1"/>
    <col min="8967" max="8970" width="12.28515625" style="1" bestFit="1" customWidth="1"/>
    <col min="8971" max="9185" width="9.140625" style="1"/>
    <col min="9186" max="9186" width="7.85546875" style="1" bestFit="1" customWidth="1"/>
    <col min="9187" max="9187" width="7.85546875" style="1" customWidth="1"/>
    <col min="9188" max="9188" width="19.85546875" style="1" bestFit="1" customWidth="1"/>
    <col min="9189" max="9189" width="30.5703125" style="1" bestFit="1" customWidth="1"/>
    <col min="9190" max="9190" width="12.85546875" style="1" customWidth="1"/>
    <col min="9191" max="9191" width="22" style="1" customWidth="1"/>
    <col min="9192" max="9192" width="57.85546875" style="1" customWidth="1"/>
    <col min="9193" max="9194" width="12.28515625" style="1" bestFit="1" customWidth="1"/>
    <col min="9195" max="9201" width="11.42578125" style="1" bestFit="1" customWidth="1"/>
    <col min="9202" max="9222" width="12.5703125" style="1" bestFit="1" customWidth="1"/>
    <col min="9223" max="9226" width="12.28515625" style="1" bestFit="1" customWidth="1"/>
    <col min="9227" max="9441" width="9.140625" style="1"/>
    <col min="9442" max="9442" width="7.85546875" style="1" bestFit="1" customWidth="1"/>
    <col min="9443" max="9443" width="7.85546875" style="1" customWidth="1"/>
    <col min="9444" max="9444" width="19.85546875" style="1" bestFit="1" customWidth="1"/>
    <col min="9445" max="9445" width="30.5703125" style="1" bestFit="1" customWidth="1"/>
    <col min="9446" max="9446" width="12.85546875" style="1" customWidth="1"/>
    <col min="9447" max="9447" width="22" style="1" customWidth="1"/>
    <col min="9448" max="9448" width="57.85546875" style="1" customWidth="1"/>
    <col min="9449" max="9450" width="12.28515625" style="1" bestFit="1" customWidth="1"/>
    <col min="9451" max="9457" width="11.42578125" style="1" bestFit="1" customWidth="1"/>
    <col min="9458" max="9478" width="12.5703125" style="1" bestFit="1" customWidth="1"/>
    <col min="9479" max="9482" width="12.28515625" style="1" bestFit="1" customWidth="1"/>
    <col min="9483" max="9697" width="9.140625" style="1"/>
    <col min="9698" max="9698" width="7.85546875" style="1" bestFit="1" customWidth="1"/>
    <col min="9699" max="9699" width="7.85546875" style="1" customWidth="1"/>
    <col min="9700" max="9700" width="19.85546875" style="1" bestFit="1" customWidth="1"/>
    <col min="9701" max="9701" width="30.5703125" style="1" bestFit="1" customWidth="1"/>
    <col min="9702" max="9702" width="12.85546875" style="1" customWidth="1"/>
    <col min="9703" max="9703" width="22" style="1" customWidth="1"/>
    <col min="9704" max="9704" width="57.85546875" style="1" customWidth="1"/>
    <col min="9705" max="9706" width="12.28515625" style="1" bestFit="1" customWidth="1"/>
    <col min="9707" max="9713" width="11.42578125" style="1" bestFit="1" customWidth="1"/>
    <col min="9714" max="9734" width="12.5703125" style="1" bestFit="1" customWidth="1"/>
    <col min="9735" max="9738" width="12.28515625" style="1" bestFit="1" customWidth="1"/>
    <col min="9739" max="9953" width="9.140625" style="1"/>
    <col min="9954" max="9954" width="7.85546875" style="1" bestFit="1" customWidth="1"/>
    <col min="9955" max="9955" width="7.85546875" style="1" customWidth="1"/>
    <col min="9956" max="9956" width="19.85546875" style="1" bestFit="1" customWidth="1"/>
    <col min="9957" max="9957" width="30.5703125" style="1" bestFit="1" customWidth="1"/>
    <col min="9958" max="9958" width="12.85546875" style="1" customWidth="1"/>
    <col min="9959" max="9959" width="22" style="1" customWidth="1"/>
    <col min="9960" max="9960" width="57.85546875" style="1" customWidth="1"/>
    <col min="9961" max="9962" width="12.28515625" style="1" bestFit="1" customWidth="1"/>
    <col min="9963" max="9969" width="11.42578125" style="1" bestFit="1" customWidth="1"/>
    <col min="9970" max="9990" width="12.5703125" style="1" bestFit="1" customWidth="1"/>
    <col min="9991" max="9994" width="12.28515625" style="1" bestFit="1" customWidth="1"/>
    <col min="9995" max="10209" width="9.140625" style="1"/>
    <col min="10210" max="10210" width="7.85546875" style="1" bestFit="1" customWidth="1"/>
    <col min="10211" max="10211" width="7.85546875" style="1" customWidth="1"/>
    <col min="10212" max="10212" width="19.85546875" style="1" bestFit="1" customWidth="1"/>
    <col min="10213" max="10213" width="30.5703125" style="1" bestFit="1" customWidth="1"/>
    <col min="10214" max="10214" width="12.85546875" style="1" customWidth="1"/>
    <col min="10215" max="10215" width="22" style="1" customWidth="1"/>
    <col min="10216" max="10216" width="57.85546875" style="1" customWidth="1"/>
    <col min="10217" max="10218" width="12.28515625" style="1" bestFit="1" customWidth="1"/>
    <col min="10219" max="10225" width="11.42578125" style="1" bestFit="1" customWidth="1"/>
    <col min="10226" max="10246" width="12.5703125" style="1" bestFit="1" customWidth="1"/>
    <col min="10247" max="10250" width="12.28515625" style="1" bestFit="1" customWidth="1"/>
    <col min="10251" max="10465" width="9.140625" style="1"/>
    <col min="10466" max="10466" width="7.85546875" style="1" bestFit="1" customWidth="1"/>
    <col min="10467" max="10467" width="7.85546875" style="1" customWidth="1"/>
    <col min="10468" max="10468" width="19.85546875" style="1" bestFit="1" customWidth="1"/>
    <col min="10469" max="10469" width="30.5703125" style="1" bestFit="1" customWidth="1"/>
    <col min="10470" max="10470" width="12.85546875" style="1" customWidth="1"/>
    <col min="10471" max="10471" width="22" style="1" customWidth="1"/>
    <col min="10472" max="10472" width="57.85546875" style="1" customWidth="1"/>
    <col min="10473" max="10474" width="12.28515625" style="1" bestFit="1" customWidth="1"/>
    <col min="10475" max="10481" width="11.42578125" style="1" bestFit="1" customWidth="1"/>
    <col min="10482" max="10502" width="12.5703125" style="1" bestFit="1" customWidth="1"/>
    <col min="10503" max="10506" width="12.28515625" style="1" bestFit="1" customWidth="1"/>
    <col min="10507" max="10721" width="9.140625" style="1"/>
    <col min="10722" max="10722" width="7.85546875" style="1" bestFit="1" customWidth="1"/>
    <col min="10723" max="10723" width="7.85546875" style="1" customWidth="1"/>
    <col min="10724" max="10724" width="19.85546875" style="1" bestFit="1" customWidth="1"/>
    <col min="10725" max="10725" width="30.5703125" style="1" bestFit="1" customWidth="1"/>
    <col min="10726" max="10726" width="12.85546875" style="1" customWidth="1"/>
    <col min="10727" max="10727" width="22" style="1" customWidth="1"/>
    <col min="10728" max="10728" width="57.85546875" style="1" customWidth="1"/>
    <col min="10729" max="10730" width="12.28515625" style="1" bestFit="1" customWidth="1"/>
    <col min="10731" max="10737" width="11.42578125" style="1" bestFit="1" customWidth="1"/>
    <col min="10738" max="10758" width="12.5703125" style="1" bestFit="1" customWidth="1"/>
    <col min="10759" max="10762" width="12.28515625" style="1" bestFit="1" customWidth="1"/>
    <col min="10763" max="10977" width="9.140625" style="1"/>
    <col min="10978" max="10978" width="7.85546875" style="1" bestFit="1" customWidth="1"/>
    <col min="10979" max="10979" width="7.85546875" style="1" customWidth="1"/>
    <col min="10980" max="10980" width="19.85546875" style="1" bestFit="1" customWidth="1"/>
    <col min="10981" max="10981" width="30.5703125" style="1" bestFit="1" customWidth="1"/>
    <col min="10982" max="10982" width="12.85546875" style="1" customWidth="1"/>
    <col min="10983" max="10983" width="22" style="1" customWidth="1"/>
    <col min="10984" max="10984" width="57.85546875" style="1" customWidth="1"/>
    <col min="10985" max="10986" width="12.28515625" style="1" bestFit="1" customWidth="1"/>
    <col min="10987" max="10993" width="11.42578125" style="1" bestFit="1" customWidth="1"/>
    <col min="10994" max="11014" width="12.5703125" style="1" bestFit="1" customWidth="1"/>
    <col min="11015" max="11018" width="12.28515625" style="1" bestFit="1" customWidth="1"/>
    <col min="11019" max="11233" width="9.140625" style="1"/>
    <col min="11234" max="11234" width="7.85546875" style="1" bestFit="1" customWidth="1"/>
    <col min="11235" max="11235" width="7.85546875" style="1" customWidth="1"/>
    <col min="11236" max="11236" width="19.85546875" style="1" bestFit="1" customWidth="1"/>
    <col min="11237" max="11237" width="30.5703125" style="1" bestFit="1" customWidth="1"/>
    <col min="11238" max="11238" width="12.85546875" style="1" customWidth="1"/>
    <col min="11239" max="11239" width="22" style="1" customWidth="1"/>
    <col min="11240" max="11240" width="57.85546875" style="1" customWidth="1"/>
    <col min="11241" max="11242" width="12.28515625" style="1" bestFit="1" customWidth="1"/>
    <col min="11243" max="11249" width="11.42578125" style="1" bestFit="1" customWidth="1"/>
    <col min="11250" max="11270" width="12.5703125" style="1" bestFit="1" customWidth="1"/>
    <col min="11271" max="11274" width="12.28515625" style="1" bestFit="1" customWidth="1"/>
    <col min="11275" max="11489" width="9.140625" style="1"/>
    <col min="11490" max="11490" width="7.85546875" style="1" bestFit="1" customWidth="1"/>
    <col min="11491" max="11491" width="7.85546875" style="1" customWidth="1"/>
    <col min="11492" max="11492" width="19.85546875" style="1" bestFit="1" customWidth="1"/>
    <col min="11493" max="11493" width="30.5703125" style="1" bestFit="1" customWidth="1"/>
    <col min="11494" max="11494" width="12.85546875" style="1" customWidth="1"/>
    <col min="11495" max="11495" width="22" style="1" customWidth="1"/>
    <col min="11496" max="11496" width="57.85546875" style="1" customWidth="1"/>
    <col min="11497" max="11498" width="12.28515625" style="1" bestFit="1" customWidth="1"/>
    <col min="11499" max="11505" width="11.42578125" style="1" bestFit="1" customWidth="1"/>
    <col min="11506" max="11526" width="12.5703125" style="1" bestFit="1" customWidth="1"/>
    <col min="11527" max="11530" width="12.28515625" style="1" bestFit="1" customWidth="1"/>
    <col min="11531" max="11745" width="9.140625" style="1"/>
    <col min="11746" max="11746" width="7.85546875" style="1" bestFit="1" customWidth="1"/>
    <col min="11747" max="11747" width="7.85546875" style="1" customWidth="1"/>
    <col min="11748" max="11748" width="19.85546875" style="1" bestFit="1" customWidth="1"/>
    <col min="11749" max="11749" width="30.5703125" style="1" bestFit="1" customWidth="1"/>
    <col min="11750" max="11750" width="12.85546875" style="1" customWidth="1"/>
    <col min="11751" max="11751" width="22" style="1" customWidth="1"/>
    <col min="11752" max="11752" width="57.85546875" style="1" customWidth="1"/>
    <col min="11753" max="11754" width="12.28515625" style="1" bestFit="1" customWidth="1"/>
    <col min="11755" max="11761" width="11.42578125" style="1" bestFit="1" customWidth="1"/>
    <col min="11762" max="11782" width="12.5703125" style="1" bestFit="1" customWidth="1"/>
    <col min="11783" max="11786" width="12.28515625" style="1" bestFit="1" customWidth="1"/>
    <col min="11787" max="12001" width="9.140625" style="1"/>
    <col min="12002" max="12002" width="7.85546875" style="1" bestFit="1" customWidth="1"/>
    <col min="12003" max="12003" width="7.85546875" style="1" customWidth="1"/>
    <col min="12004" max="12004" width="19.85546875" style="1" bestFit="1" customWidth="1"/>
    <col min="12005" max="12005" width="30.5703125" style="1" bestFit="1" customWidth="1"/>
    <col min="12006" max="12006" width="12.85546875" style="1" customWidth="1"/>
    <col min="12007" max="12007" width="22" style="1" customWidth="1"/>
    <col min="12008" max="12008" width="57.85546875" style="1" customWidth="1"/>
    <col min="12009" max="12010" width="12.28515625" style="1" bestFit="1" customWidth="1"/>
    <col min="12011" max="12017" width="11.42578125" style="1" bestFit="1" customWidth="1"/>
    <col min="12018" max="12038" width="12.5703125" style="1" bestFit="1" customWidth="1"/>
    <col min="12039" max="12042" width="12.28515625" style="1" bestFit="1" customWidth="1"/>
    <col min="12043" max="12257" width="9.140625" style="1"/>
    <col min="12258" max="12258" width="7.85546875" style="1" bestFit="1" customWidth="1"/>
    <col min="12259" max="12259" width="7.85546875" style="1" customWidth="1"/>
    <col min="12260" max="12260" width="19.85546875" style="1" bestFit="1" customWidth="1"/>
    <col min="12261" max="12261" width="30.5703125" style="1" bestFit="1" customWidth="1"/>
    <col min="12262" max="12262" width="12.85546875" style="1" customWidth="1"/>
    <col min="12263" max="12263" width="22" style="1" customWidth="1"/>
    <col min="12264" max="12264" width="57.85546875" style="1" customWidth="1"/>
    <col min="12265" max="12266" width="12.28515625" style="1" bestFit="1" customWidth="1"/>
    <col min="12267" max="12273" width="11.42578125" style="1" bestFit="1" customWidth="1"/>
    <col min="12274" max="12294" width="12.5703125" style="1" bestFit="1" customWidth="1"/>
    <col min="12295" max="12298" width="12.28515625" style="1" bestFit="1" customWidth="1"/>
    <col min="12299" max="12513" width="9.140625" style="1"/>
    <col min="12514" max="12514" width="7.85546875" style="1" bestFit="1" customWidth="1"/>
    <col min="12515" max="12515" width="7.85546875" style="1" customWidth="1"/>
    <col min="12516" max="12516" width="19.85546875" style="1" bestFit="1" customWidth="1"/>
    <col min="12517" max="12517" width="30.5703125" style="1" bestFit="1" customWidth="1"/>
    <col min="12518" max="12518" width="12.85546875" style="1" customWidth="1"/>
    <col min="12519" max="12519" width="22" style="1" customWidth="1"/>
    <col min="12520" max="12520" width="57.85546875" style="1" customWidth="1"/>
    <col min="12521" max="12522" width="12.28515625" style="1" bestFit="1" customWidth="1"/>
    <col min="12523" max="12529" width="11.42578125" style="1" bestFit="1" customWidth="1"/>
    <col min="12530" max="12550" width="12.5703125" style="1" bestFit="1" customWidth="1"/>
    <col min="12551" max="12554" width="12.28515625" style="1" bestFit="1" customWidth="1"/>
    <col min="12555" max="12769" width="9.140625" style="1"/>
    <col min="12770" max="12770" width="7.85546875" style="1" bestFit="1" customWidth="1"/>
    <col min="12771" max="12771" width="7.85546875" style="1" customWidth="1"/>
    <col min="12772" max="12772" width="19.85546875" style="1" bestFit="1" customWidth="1"/>
    <col min="12773" max="12773" width="30.5703125" style="1" bestFit="1" customWidth="1"/>
    <col min="12774" max="12774" width="12.85546875" style="1" customWidth="1"/>
    <col min="12775" max="12775" width="22" style="1" customWidth="1"/>
    <col min="12776" max="12776" width="57.85546875" style="1" customWidth="1"/>
    <col min="12777" max="12778" width="12.28515625" style="1" bestFit="1" customWidth="1"/>
    <col min="12779" max="12785" width="11.42578125" style="1" bestFit="1" customWidth="1"/>
    <col min="12786" max="12806" width="12.5703125" style="1" bestFit="1" customWidth="1"/>
    <col min="12807" max="12810" width="12.28515625" style="1" bestFit="1" customWidth="1"/>
    <col min="12811" max="13025" width="9.140625" style="1"/>
    <col min="13026" max="13026" width="7.85546875" style="1" bestFit="1" customWidth="1"/>
    <col min="13027" max="13027" width="7.85546875" style="1" customWidth="1"/>
    <col min="13028" max="13028" width="19.85546875" style="1" bestFit="1" customWidth="1"/>
    <col min="13029" max="13029" width="30.5703125" style="1" bestFit="1" customWidth="1"/>
    <col min="13030" max="13030" width="12.85546875" style="1" customWidth="1"/>
    <col min="13031" max="13031" width="22" style="1" customWidth="1"/>
    <col min="13032" max="13032" width="57.85546875" style="1" customWidth="1"/>
    <col min="13033" max="13034" width="12.28515625" style="1" bestFit="1" customWidth="1"/>
    <col min="13035" max="13041" width="11.42578125" style="1" bestFit="1" customWidth="1"/>
    <col min="13042" max="13062" width="12.5703125" style="1" bestFit="1" customWidth="1"/>
    <col min="13063" max="13066" width="12.28515625" style="1" bestFit="1" customWidth="1"/>
    <col min="13067" max="13281" width="9.140625" style="1"/>
    <col min="13282" max="13282" width="7.85546875" style="1" bestFit="1" customWidth="1"/>
    <col min="13283" max="13283" width="7.85546875" style="1" customWidth="1"/>
    <col min="13284" max="13284" width="19.85546875" style="1" bestFit="1" customWidth="1"/>
    <col min="13285" max="13285" width="30.5703125" style="1" bestFit="1" customWidth="1"/>
    <col min="13286" max="13286" width="12.85546875" style="1" customWidth="1"/>
    <col min="13287" max="13287" width="22" style="1" customWidth="1"/>
    <col min="13288" max="13288" width="57.85546875" style="1" customWidth="1"/>
    <col min="13289" max="13290" width="12.28515625" style="1" bestFit="1" customWidth="1"/>
    <col min="13291" max="13297" width="11.42578125" style="1" bestFit="1" customWidth="1"/>
    <col min="13298" max="13318" width="12.5703125" style="1" bestFit="1" customWidth="1"/>
    <col min="13319" max="13322" width="12.28515625" style="1" bestFit="1" customWidth="1"/>
    <col min="13323" max="13537" width="9.140625" style="1"/>
    <col min="13538" max="13538" width="7.85546875" style="1" bestFit="1" customWidth="1"/>
    <col min="13539" max="13539" width="7.85546875" style="1" customWidth="1"/>
    <col min="13540" max="13540" width="19.85546875" style="1" bestFit="1" customWidth="1"/>
    <col min="13541" max="13541" width="30.5703125" style="1" bestFit="1" customWidth="1"/>
    <col min="13542" max="13542" width="12.85546875" style="1" customWidth="1"/>
    <col min="13543" max="13543" width="22" style="1" customWidth="1"/>
    <col min="13544" max="13544" width="57.85546875" style="1" customWidth="1"/>
    <col min="13545" max="13546" width="12.28515625" style="1" bestFit="1" customWidth="1"/>
    <col min="13547" max="13553" width="11.42578125" style="1" bestFit="1" customWidth="1"/>
    <col min="13554" max="13574" width="12.5703125" style="1" bestFit="1" customWidth="1"/>
    <col min="13575" max="13578" width="12.28515625" style="1" bestFit="1" customWidth="1"/>
    <col min="13579" max="13793" width="9.140625" style="1"/>
    <col min="13794" max="13794" width="7.85546875" style="1" bestFit="1" customWidth="1"/>
    <col min="13795" max="13795" width="7.85546875" style="1" customWidth="1"/>
    <col min="13796" max="13796" width="19.85546875" style="1" bestFit="1" customWidth="1"/>
    <col min="13797" max="13797" width="30.5703125" style="1" bestFit="1" customWidth="1"/>
    <col min="13798" max="13798" width="12.85546875" style="1" customWidth="1"/>
    <col min="13799" max="13799" width="22" style="1" customWidth="1"/>
    <col min="13800" max="13800" width="57.85546875" style="1" customWidth="1"/>
    <col min="13801" max="13802" width="12.28515625" style="1" bestFit="1" customWidth="1"/>
    <col min="13803" max="13809" width="11.42578125" style="1" bestFit="1" customWidth="1"/>
    <col min="13810" max="13830" width="12.5703125" style="1" bestFit="1" customWidth="1"/>
    <col min="13831" max="13834" width="12.28515625" style="1" bestFit="1" customWidth="1"/>
    <col min="13835" max="14049" width="9.140625" style="1"/>
    <col min="14050" max="14050" width="7.85546875" style="1" bestFit="1" customWidth="1"/>
    <col min="14051" max="14051" width="7.85546875" style="1" customWidth="1"/>
    <col min="14052" max="14052" width="19.85546875" style="1" bestFit="1" customWidth="1"/>
    <col min="14053" max="14053" width="30.5703125" style="1" bestFit="1" customWidth="1"/>
    <col min="14054" max="14054" width="12.85546875" style="1" customWidth="1"/>
    <col min="14055" max="14055" width="22" style="1" customWidth="1"/>
    <col min="14056" max="14056" width="57.85546875" style="1" customWidth="1"/>
    <col min="14057" max="14058" width="12.28515625" style="1" bestFit="1" customWidth="1"/>
    <col min="14059" max="14065" width="11.42578125" style="1" bestFit="1" customWidth="1"/>
    <col min="14066" max="14086" width="12.5703125" style="1" bestFit="1" customWidth="1"/>
    <col min="14087" max="14090" width="12.28515625" style="1" bestFit="1" customWidth="1"/>
    <col min="14091" max="14305" width="9.140625" style="1"/>
    <col min="14306" max="14306" width="7.85546875" style="1" bestFit="1" customWidth="1"/>
    <col min="14307" max="14307" width="7.85546875" style="1" customWidth="1"/>
    <col min="14308" max="14308" width="19.85546875" style="1" bestFit="1" customWidth="1"/>
    <col min="14309" max="14309" width="30.5703125" style="1" bestFit="1" customWidth="1"/>
    <col min="14310" max="14310" width="12.85546875" style="1" customWidth="1"/>
    <col min="14311" max="14311" width="22" style="1" customWidth="1"/>
    <col min="14312" max="14312" width="57.85546875" style="1" customWidth="1"/>
    <col min="14313" max="14314" width="12.28515625" style="1" bestFit="1" customWidth="1"/>
    <col min="14315" max="14321" width="11.42578125" style="1" bestFit="1" customWidth="1"/>
    <col min="14322" max="14342" width="12.5703125" style="1" bestFit="1" customWidth="1"/>
    <col min="14343" max="14346" width="12.28515625" style="1" bestFit="1" customWidth="1"/>
    <col min="14347" max="14561" width="9.140625" style="1"/>
    <col min="14562" max="14562" width="7.85546875" style="1" bestFit="1" customWidth="1"/>
    <col min="14563" max="14563" width="7.85546875" style="1" customWidth="1"/>
    <col min="14564" max="14564" width="19.85546875" style="1" bestFit="1" customWidth="1"/>
    <col min="14565" max="14565" width="30.5703125" style="1" bestFit="1" customWidth="1"/>
    <col min="14566" max="14566" width="12.85546875" style="1" customWidth="1"/>
    <col min="14567" max="14567" width="22" style="1" customWidth="1"/>
    <col min="14568" max="14568" width="57.85546875" style="1" customWidth="1"/>
    <col min="14569" max="14570" width="12.28515625" style="1" bestFit="1" customWidth="1"/>
    <col min="14571" max="14577" width="11.42578125" style="1" bestFit="1" customWidth="1"/>
    <col min="14578" max="14598" width="12.5703125" style="1" bestFit="1" customWidth="1"/>
    <col min="14599" max="14602" width="12.28515625" style="1" bestFit="1" customWidth="1"/>
    <col min="14603" max="14817" width="9.140625" style="1"/>
    <col min="14818" max="14818" width="7.85546875" style="1" bestFit="1" customWidth="1"/>
    <col min="14819" max="14819" width="7.85546875" style="1" customWidth="1"/>
    <col min="14820" max="14820" width="19.85546875" style="1" bestFit="1" customWidth="1"/>
    <col min="14821" max="14821" width="30.5703125" style="1" bestFit="1" customWidth="1"/>
    <col min="14822" max="14822" width="12.85546875" style="1" customWidth="1"/>
    <col min="14823" max="14823" width="22" style="1" customWidth="1"/>
    <col min="14824" max="14824" width="57.85546875" style="1" customWidth="1"/>
    <col min="14825" max="14826" width="12.28515625" style="1" bestFit="1" customWidth="1"/>
    <col min="14827" max="14833" width="11.42578125" style="1" bestFit="1" customWidth="1"/>
    <col min="14834" max="14854" width="12.5703125" style="1" bestFit="1" customWidth="1"/>
    <col min="14855" max="14858" width="12.28515625" style="1" bestFit="1" customWidth="1"/>
    <col min="14859" max="15073" width="9.140625" style="1"/>
    <col min="15074" max="15074" width="7.85546875" style="1" bestFit="1" customWidth="1"/>
    <col min="15075" max="15075" width="7.85546875" style="1" customWidth="1"/>
    <col min="15076" max="15076" width="19.85546875" style="1" bestFit="1" customWidth="1"/>
    <col min="15077" max="15077" width="30.5703125" style="1" bestFit="1" customWidth="1"/>
    <col min="15078" max="15078" width="12.85546875" style="1" customWidth="1"/>
    <col min="15079" max="15079" width="22" style="1" customWidth="1"/>
    <col min="15080" max="15080" width="57.85546875" style="1" customWidth="1"/>
    <col min="15081" max="15082" width="12.28515625" style="1" bestFit="1" customWidth="1"/>
    <col min="15083" max="15089" width="11.42578125" style="1" bestFit="1" customWidth="1"/>
    <col min="15090" max="15110" width="12.5703125" style="1" bestFit="1" customWidth="1"/>
    <col min="15111" max="15114" width="12.28515625" style="1" bestFit="1" customWidth="1"/>
    <col min="15115" max="15329" width="9.140625" style="1"/>
    <col min="15330" max="15330" width="7.85546875" style="1" bestFit="1" customWidth="1"/>
    <col min="15331" max="15331" width="7.85546875" style="1" customWidth="1"/>
    <col min="15332" max="15332" width="19.85546875" style="1" bestFit="1" customWidth="1"/>
    <col min="15333" max="15333" width="30.5703125" style="1" bestFit="1" customWidth="1"/>
    <col min="15334" max="15334" width="12.85546875" style="1" customWidth="1"/>
    <col min="15335" max="15335" width="22" style="1" customWidth="1"/>
    <col min="15336" max="15336" width="57.85546875" style="1" customWidth="1"/>
    <col min="15337" max="15338" width="12.28515625" style="1" bestFit="1" customWidth="1"/>
    <col min="15339" max="15345" width="11.42578125" style="1" bestFit="1" customWidth="1"/>
    <col min="15346" max="15366" width="12.5703125" style="1" bestFit="1" customWidth="1"/>
    <col min="15367" max="15370" width="12.28515625" style="1" bestFit="1" customWidth="1"/>
    <col min="15371" max="15585" width="9.140625" style="1"/>
    <col min="15586" max="15586" width="7.85546875" style="1" bestFit="1" customWidth="1"/>
    <col min="15587" max="15587" width="7.85546875" style="1" customWidth="1"/>
    <col min="15588" max="15588" width="19.85546875" style="1" bestFit="1" customWidth="1"/>
    <col min="15589" max="15589" width="30.5703125" style="1" bestFit="1" customWidth="1"/>
    <col min="15590" max="15590" width="12.85546875" style="1" customWidth="1"/>
    <col min="15591" max="15591" width="22" style="1" customWidth="1"/>
    <col min="15592" max="15592" width="57.85546875" style="1" customWidth="1"/>
    <col min="15593" max="15594" width="12.28515625" style="1" bestFit="1" customWidth="1"/>
    <col min="15595" max="15601" width="11.42578125" style="1" bestFit="1" customWidth="1"/>
    <col min="15602" max="15622" width="12.5703125" style="1" bestFit="1" customWidth="1"/>
    <col min="15623" max="15626" width="12.28515625" style="1" bestFit="1" customWidth="1"/>
    <col min="15627" max="15841" width="9.140625" style="1"/>
    <col min="15842" max="15842" width="7.85546875" style="1" bestFit="1" customWidth="1"/>
    <col min="15843" max="15843" width="7.85546875" style="1" customWidth="1"/>
    <col min="15844" max="15844" width="19.85546875" style="1" bestFit="1" customWidth="1"/>
    <col min="15845" max="15845" width="30.5703125" style="1" bestFit="1" customWidth="1"/>
    <col min="15846" max="15846" width="12.85546875" style="1" customWidth="1"/>
    <col min="15847" max="15847" width="22" style="1" customWidth="1"/>
    <col min="15848" max="15848" width="57.85546875" style="1" customWidth="1"/>
    <col min="15849" max="15850" width="12.28515625" style="1" bestFit="1" customWidth="1"/>
    <col min="15851" max="15857" width="11.42578125" style="1" bestFit="1" customWidth="1"/>
    <col min="15858" max="15878" width="12.5703125" style="1" bestFit="1" customWidth="1"/>
    <col min="15879" max="15882" width="12.28515625" style="1" bestFit="1" customWidth="1"/>
    <col min="15883" max="16097" width="9.140625" style="1"/>
    <col min="16098" max="16098" width="7.85546875" style="1" bestFit="1" customWidth="1"/>
    <col min="16099" max="16099" width="7.85546875" style="1" customWidth="1"/>
    <col min="16100" max="16100" width="19.85546875" style="1" bestFit="1" customWidth="1"/>
    <col min="16101" max="16101" width="30.5703125" style="1" bestFit="1" customWidth="1"/>
    <col min="16102" max="16102" width="12.85546875" style="1" customWidth="1"/>
    <col min="16103" max="16103" width="22" style="1" customWidth="1"/>
    <col min="16104" max="16104" width="57.85546875" style="1" customWidth="1"/>
    <col min="16105" max="16106" width="12.28515625" style="1" bestFit="1" customWidth="1"/>
    <col min="16107" max="16113" width="11.42578125" style="1" bestFit="1" customWidth="1"/>
    <col min="16114" max="16134" width="12.5703125" style="1" bestFit="1" customWidth="1"/>
    <col min="16135" max="16138" width="12.28515625" style="1" bestFit="1" customWidth="1"/>
    <col min="16139" max="16384" width="9.140625" style="1"/>
  </cols>
  <sheetData>
    <row r="1" spans="1:12" x14ac:dyDescent="0.2">
      <c r="E1" s="2" t="s">
        <v>378</v>
      </c>
      <c r="H1" s="3">
        <f>H2</f>
        <v>43451</v>
      </c>
      <c r="I1" s="3">
        <f>I2</f>
        <v>43458</v>
      </c>
      <c r="J1" s="3">
        <f>J2</f>
        <v>43459</v>
      </c>
      <c r="K1" s="3">
        <f>K2</f>
        <v>43460</v>
      </c>
      <c r="L1" s="3">
        <f>L2</f>
        <v>43465</v>
      </c>
    </row>
    <row r="2" spans="1:12" x14ac:dyDescent="0.2">
      <c r="A2" s="4" t="s">
        <v>0</v>
      </c>
      <c r="B2" s="4" t="s">
        <v>1</v>
      </c>
      <c r="C2" s="4" t="s">
        <v>2</v>
      </c>
      <c r="D2" s="4" t="s">
        <v>3</v>
      </c>
      <c r="E2" s="5" t="s">
        <v>4</v>
      </c>
      <c r="F2" s="6" t="s">
        <v>5</v>
      </c>
      <c r="G2" s="4" t="s">
        <v>6</v>
      </c>
      <c r="H2" s="7">
        <f>'[12]FUND CLOSURE'!T2</f>
        <v>43451</v>
      </c>
      <c r="I2" s="7">
        <f>'[12]FUND CLOSURE'!AA2</f>
        <v>43458</v>
      </c>
      <c r="J2" s="7">
        <f>'[12]FUND CLOSURE'!AB2</f>
        <v>43459</v>
      </c>
      <c r="K2" s="7">
        <f>'[12]FUND CLOSURE'!AC2</f>
        <v>43460</v>
      </c>
      <c r="L2" s="7">
        <f>'[12]FUND CLOSURE'!AH2</f>
        <v>43465</v>
      </c>
    </row>
    <row r="3" spans="1:12" ht="15" x14ac:dyDescent="0.25">
      <c r="A3" s="36" t="s">
        <v>7</v>
      </c>
      <c r="B3" s="8"/>
      <c r="C3" s="37" t="s">
        <v>8</v>
      </c>
      <c r="D3" s="2" t="s">
        <v>9</v>
      </c>
      <c r="E3" s="2" t="s">
        <v>10</v>
      </c>
      <c r="F3" s="37" t="s">
        <v>11</v>
      </c>
      <c r="G3" s="37" t="s">
        <v>12</v>
      </c>
      <c r="H3" s="59"/>
      <c r="I3" s="59"/>
      <c r="J3" s="59">
        <v>1</v>
      </c>
      <c r="K3" s="59">
        <v>1</v>
      </c>
      <c r="L3" s="59"/>
    </row>
    <row r="4" spans="1:12" ht="15" x14ac:dyDescent="0.25">
      <c r="A4" s="36" t="s">
        <v>13</v>
      </c>
      <c r="B4" s="8"/>
      <c r="C4" s="37" t="s">
        <v>14</v>
      </c>
      <c r="D4" s="2" t="s">
        <v>9</v>
      </c>
      <c r="E4" s="2" t="s">
        <v>10</v>
      </c>
      <c r="F4" s="37" t="s">
        <v>15</v>
      </c>
      <c r="G4" s="37" t="s">
        <v>16</v>
      </c>
      <c r="H4" s="59"/>
      <c r="I4" s="59"/>
      <c r="J4" s="59">
        <v>1</v>
      </c>
      <c r="K4" s="59">
        <v>1</v>
      </c>
      <c r="L4" s="59"/>
    </row>
    <row r="5" spans="1:12" ht="15" x14ac:dyDescent="0.25">
      <c r="A5" s="36" t="s">
        <v>17</v>
      </c>
      <c r="B5" s="8"/>
      <c r="C5" s="37" t="s">
        <v>18</v>
      </c>
      <c r="D5" s="2" t="s">
        <v>19</v>
      </c>
      <c r="E5" s="2" t="s">
        <v>10</v>
      </c>
      <c r="F5" s="37" t="s">
        <v>15</v>
      </c>
      <c r="G5" s="37" t="s">
        <v>20</v>
      </c>
      <c r="H5" s="59"/>
      <c r="I5" s="59">
        <v>2</v>
      </c>
      <c r="J5" s="59">
        <v>1</v>
      </c>
      <c r="K5" s="59">
        <v>1</v>
      </c>
      <c r="L5" s="59">
        <v>2</v>
      </c>
    </row>
    <row r="6" spans="1:12" ht="15" x14ac:dyDescent="0.25">
      <c r="A6" s="36" t="s">
        <v>21</v>
      </c>
      <c r="B6" s="8"/>
      <c r="C6" s="37" t="s">
        <v>22</v>
      </c>
      <c r="D6" s="2" t="s">
        <v>19</v>
      </c>
      <c r="E6" s="2" t="s">
        <v>10</v>
      </c>
      <c r="F6" s="37" t="s">
        <v>15</v>
      </c>
      <c r="G6" s="37" t="s">
        <v>23</v>
      </c>
      <c r="H6" s="59"/>
      <c r="I6" s="59">
        <v>2</v>
      </c>
      <c r="J6" s="59">
        <v>1</v>
      </c>
      <c r="K6" s="59">
        <v>1</v>
      </c>
      <c r="L6" s="59">
        <v>2</v>
      </c>
    </row>
    <row r="7" spans="1:12" ht="15" x14ac:dyDescent="0.25">
      <c r="A7" s="36" t="s">
        <v>24</v>
      </c>
      <c r="B7" s="8"/>
      <c r="C7" s="37" t="s">
        <v>25</v>
      </c>
      <c r="D7" s="2" t="s">
        <v>19</v>
      </c>
      <c r="E7" s="2" t="s">
        <v>10</v>
      </c>
      <c r="F7" s="37" t="s">
        <v>15</v>
      </c>
      <c r="G7" s="37" t="s">
        <v>26</v>
      </c>
      <c r="H7" s="59"/>
      <c r="I7" s="59"/>
      <c r="J7" s="59">
        <v>1</v>
      </c>
      <c r="K7" s="59">
        <v>1</v>
      </c>
      <c r="L7" s="59"/>
    </row>
    <row r="8" spans="1:12" ht="15" x14ac:dyDescent="0.25">
      <c r="A8" s="36" t="s">
        <v>27</v>
      </c>
      <c r="B8" s="8"/>
      <c r="C8" s="37" t="s">
        <v>28</v>
      </c>
      <c r="D8" s="2" t="s">
        <v>19</v>
      </c>
      <c r="E8" s="2" t="s">
        <v>10</v>
      </c>
      <c r="F8" s="37" t="s">
        <v>29</v>
      </c>
      <c r="G8" s="37" t="s">
        <v>30</v>
      </c>
      <c r="H8" s="59"/>
      <c r="I8" s="59"/>
      <c r="J8" s="59">
        <v>1</v>
      </c>
      <c r="K8" s="59">
        <v>1</v>
      </c>
      <c r="L8" s="59"/>
    </row>
    <row r="9" spans="1:12" ht="15" x14ac:dyDescent="0.25">
      <c r="A9" s="36" t="s">
        <v>31</v>
      </c>
      <c r="B9" s="8"/>
      <c r="C9" s="37" t="s">
        <v>32</v>
      </c>
      <c r="D9" s="2" t="s">
        <v>19</v>
      </c>
      <c r="E9" s="2" t="s">
        <v>10</v>
      </c>
      <c r="F9" s="37" t="s">
        <v>29</v>
      </c>
      <c r="G9" s="37" t="s">
        <v>33</v>
      </c>
      <c r="H9" s="59"/>
      <c r="I9" s="59"/>
      <c r="J9" s="59">
        <v>1</v>
      </c>
      <c r="K9" s="59">
        <v>1</v>
      </c>
      <c r="L9" s="59"/>
    </row>
    <row r="10" spans="1:12" ht="15" x14ac:dyDescent="0.25">
      <c r="A10" s="36" t="s">
        <v>34</v>
      </c>
      <c r="B10" s="8"/>
      <c r="C10" s="37" t="s">
        <v>379</v>
      </c>
      <c r="D10" s="2" t="s">
        <v>19</v>
      </c>
      <c r="E10" s="2" t="s">
        <v>10</v>
      </c>
      <c r="F10" s="37" t="s">
        <v>35</v>
      </c>
      <c r="G10" s="37" t="s">
        <v>36</v>
      </c>
      <c r="H10" s="59"/>
      <c r="I10" s="59"/>
      <c r="J10" s="59">
        <v>1</v>
      </c>
      <c r="K10" s="59">
        <v>1</v>
      </c>
      <c r="L10" s="59"/>
    </row>
    <row r="11" spans="1:12" ht="15" x14ac:dyDescent="0.25">
      <c r="A11" s="36" t="s">
        <v>37</v>
      </c>
      <c r="B11" s="8"/>
      <c r="C11" s="37" t="s">
        <v>38</v>
      </c>
      <c r="D11" s="2" t="s">
        <v>19</v>
      </c>
      <c r="E11" s="2" t="s">
        <v>10</v>
      </c>
      <c r="F11" s="37" t="s">
        <v>35</v>
      </c>
      <c r="G11" s="37" t="s">
        <v>39</v>
      </c>
      <c r="H11" s="59"/>
      <c r="I11" s="59"/>
      <c r="J11" s="59">
        <v>1</v>
      </c>
      <c r="K11" s="59">
        <v>1</v>
      </c>
      <c r="L11" s="59"/>
    </row>
    <row r="12" spans="1:12" ht="15" x14ac:dyDescent="0.25">
      <c r="A12" s="36" t="s">
        <v>40</v>
      </c>
      <c r="B12" s="8"/>
      <c r="C12" s="37" t="s">
        <v>41</v>
      </c>
      <c r="D12" s="2" t="s">
        <v>19</v>
      </c>
      <c r="E12" s="2" t="s">
        <v>10</v>
      </c>
      <c r="F12" s="37" t="s">
        <v>35</v>
      </c>
      <c r="G12" s="37" t="s">
        <v>42</v>
      </c>
      <c r="H12" s="59"/>
      <c r="I12" s="59"/>
      <c r="J12" s="59">
        <v>1</v>
      </c>
      <c r="K12" s="59">
        <v>1</v>
      </c>
      <c r="L12" s="59"/>
    </row>
    <row r="13" spans="1:12" ht="15" x14ac:dyDescent="0.25">
      <c r="A13" s="36" t="s">
        <v>43</v>
      </c>
      <c r="B13" s="8"/>
      <c r="C13" s="37" t="s">
        <v>44</v>
      </c>
      <c r="D13" s="2" t="s">
        <v>9</v>
      </c>
      <c r="E13" s="2" t="s">
        <v>10</v>
      </c>
      <c r="F13" s="37" t="s">
        <v>35</v>
      </c>
      <c r="G13" s="37" t="s">
        <v>45</v>
      </c>
      <c r="H13" s="59"/>
      <c r="I13" s="59"/>
      <c r="J13" s="59">
        <v>1</v>
      </c>
      <c r="K13" s="59">
        <v>1</v>
      </c>
      <c r="L13" s="59"/>
    </row>
    <row r="14" spans="1:12" ht="15" x14ac:dyDescent="0.25">
      <c r="A14" s="36" t="s">
        <v>46</v>
      </c>
      <c r="B14" s="8"/>
      <c r="C14" s="37" t="s">
        <v>380</v>
      </c>
      <c r="D14" s="2" t="s">
        <v>9</v>
      </c>
      <c r="E14" s="2" t="s">
        <v>10</v>
      </c>
      <c r="F14" s="37" t="s">
        <v>35</v>
      </c>
      <c r="G14" s="37" t="s">
        <v>47</v>
      </c>
      <c r="H14" s="59"/>
      <c r="I14" s="59"/>
      <c r="J14" s="59">
        <v>1</v>
      </c>
      <c r="K14" s="59">
        <v>1</v>
      </c>
      <c r="L14" s="59"/>
    </row>
    <row r="15" spans="1:12" ht="15" x14ac:dyDescent="0.25">
      <c r="A15" s="36" t="s">
        <v>48</v>
      </c>
      <c r="B15" s="8"/>
      <c r="C15" s="37" t="s">
        <v>381</v>
      </c>
      <c r="D15" s="2" t="s">
        <v>9</v>
      </c>
      <c r="E15" s="2" t="s">
        <v>10</v>
      </c>
      <c r="F15" s="37" t="s">
        <v>29</v>
      </c>
      <c r="G15" s="37" t="s">
        <v>49</v>
      </c>
      <c r="H15" s="59"/>
      <c r="I15" s="59"/>
      <c r="J15" s="59">
        <v>1</v>
      </c>
      <c r="K15" s="59">
        <v>1</v>
      </c>
      <c r="L15" s="59"/>
    </row>
    <row r="16" spans="1:12" ht="15" x14ac:dyDescent="0.25">
      <c r="A16" s="36" t="s">
        <v>50</v>
      </c>
      <c r="B16" s="8"/>
      <c r="C16" s="37" t="s">
        <v>51</v>
      </c>
      <c r="D16" s="2" t="s">
        <v>9</v>
      </c>
      <c r="E16" s="2" t="s">
        <v>10</v>
      </c>
      <c r="F16" s="37" t="s">
        <v>15</v>
      </c>
      <c r="G16" s="37" t="s">
        <v>52</v>
      </c>
      <c r="H16" s="59"/>
      <c r="I16" s="59">
        <v>2</v>
      </c>
      <c r="J16" s="59">
        <v>1</v>
      </c>
      <c r="K16" s="59">
        <v>1</v>
      </c>
      <c r="L16" s="59">
        <v>2</v>
      </c>
    </row>
    <row r="17" spans="1:12" ht="15" x14ac:dyDescent="0.25">
      <c r="A17" s="36" t="s">
        <v>53</v>
      </c>
      <c r="B17" s="8"/>
      <c r="C17" s="37" t="s">
        <v>382</v>
      </c>
      <c r="D17" s="2" t="s">
        <v>9</v>
      </c>
      <c r="E17" s="2" t="s">
        <v>10</v>
      </c>
      <c r="F17" s="37" t="s">
        <v>29</v>
      </c>
      <c r="G17" s="37" t="s">
        <v>54</v>
      </c>
      <c r="H17" s="59"/>
      <c r="I17" s="59"/>
      <c r="J17" s="59">
        <v>1</v>
      </c>
      <c r="K17" s="59">
        <v>1</v>
      </c>
      <c r="L17" s="59"/>
    </row>
    <row r="18" spans="1:12" ht="15" x14ac:dyDescent="0.25">
      <c r="A18" s="36" t="s">
        <v>55</v>
      </c>
      <c r="B18" s="8"/>
      <c r="C18" s="37" t="s">
        <v>56</v>
      </c>
      <c r="D18" s="2" t="s">
        <v>19</v>
      </c>
      <c r="E18" s="2" t="s">
        <v>10</v>
      </c>
      <c r="F18" s="37" t="s">
        <v>29</v>
      </c>
      <c r="G18" s="37" t="s">
        <v>57</v>
      </c>
      <c r="H18" s="59"/>
      <c r="I18" s="59"/>
      <c r="J18" s="59">
        <v>1</v>
      </c>
      <c r="K18" s="59">
        <v>1</v>
      </c>
      <c r="L18" s="59"/>
    </row>
    <row r="19" spans="1:12" ht="15" x14ac:dyDescent="0.25">
      <c r="A19" s="36" t="s">
        <v>58</v>
      </c>
      <c r="B19" s="8"/>
      <c r="C19" s="37" t="s">
        <v>383</v>
      </c>
      <c r="D19" s="2" t="s">
        <v>19</v>
      </c>
      <c r="E19" s="2" t="s">
        <v>10</v>
      </c>
      <c r="F19" s="37" t="s">
        <v>29</v>
      </c>
      <c r="G19" s="37" t="s">
        <v>59</v>
      </c>
      <c r="H19" s="59"/>
      <c r="I19" s="59"/>
      <c r="J19" s="59">
        <v>1</v>
      </c>
      <c r="K19" s="59">
        <v>1</v>
      </c>
      <c r="L19" s="59"/>
    </row>
    <row r="20" spans="1:12" ht="15" x14ac:dyDescent="0.25">
      <c r="A20" s="36" t="s">
        <v>60</v>
      </c>
      <c r="B20" s="8"/>
      <c r="C20" s="37" t="s">
        <v>61</v>
      </c>
      <c r="D20" s="2" t="s">
        <v>19</v>
      </c>
      <c r="E20" s="2" t="s">
        <v>10</v>
      </c>
      <c r="F20" s="37" t="s">
        <v>15</v>
      </c>
      <c r="G20" s="37" t="s">
        <v>62</v>
      </c>
      <c r="H20" s="59"/>
      <c r="I20" s="59">
        <v>2</v>
      </c>
      <c r="J20" s="59">
        <v>1</v>
      </c>
      <c r="K20" s="59">
        <v>1</v>
      </c>
      <c r="L20" s="59">
        <v>2</v>
      </c>
    </row>
    <row r="21" spans="1:12" ht="15" x14ac:dyDescent="0.25">
      <c r="A21" s="36" t="s">
        <v>63</v>
      </c>
      <c r="B21" s="8"/>
      <c r="C21" s="37" t="s">
        <v>64</v>
      </c>
      <c r="D21" s="2" t="s">
        <v>19</v>
      </c>
      <c r="E21" s="2" t="s">
        <v>10</v>
      </c>
      <c r="F21" s="37" t="s">
        <v>15</v>
      </c>
      <c r="G21" s="37" t="s">
        <v>65</v>
      </c>
      <c r="H21" s="59"/>
      <c r="I21" s="59"/>
      <c r="J21" s="59">
        <v>1</v>
      </c>
      <c r="K21" s="59">
        <v>1</v>
      </c>
      <c r="L21" s="59"/>
    </row>
    <row r="22" spans="1:12" ht="15" x14ac:dyDescent="0.25">
      <c r="A22" s="36" t="s">
        <v>66</v>
      </c>
      <c r="B22" s="8"/>
      <c r="C22" s="37" t="s">
        <v>67</v>
      </c>
      <c r="D22" s="2" t="s">
        <v>9</v>
      </c>
      <c r="E22" s="2" t="s">
        <v>10</v>
      </c>
      <c r="F22" s="37" t="s">
        <v>35</v>
      </c>
      <c r="G22" s="37" t="s">
        <v>68</v>
      </c>
      <c r="H22" s="59"/>
      <c r="I22" s="59"/>
      <c r="J22" s="59">
        <v>1</v>
      </c>
      <c r="K22" s="59">
        <v>1</v>
      </c>
      <c r="L22" s="59"/>
    </row>
    <row r="23" spans="1:12" ht="26.25" x14ac:dyDescent="0.25">
      <c r="A23" s="36" t="s">
        <v>69</v>
      </c>
      <c r="B23" s="8"/>
      <c r="C23" s="37" t="s">
        <v>70</v>
      </c>
      <c r="D23" s="2" t="s">
        <v>19</v>
      </c>
      <c r="E23" s="2" t="s">
        <v>10</v>
      </c>
      <c r="F23" s="37" t="s">
        <v>71</v>
      </c>
      <c r="G23" s="37" t="s">
        <v>72</v>
      </c>
      <c r="H23" s="59"/>
      <c r="I23" s="59"/>
      <c r="J23" s="59">
        <v>1</v>
      </c>
      <c r="K23" s="59">
        <v>1</v>
      </c>
      <c r="L23" s="59"/>
    </row>
    <row r="24" spans="1:12" ht="15" x14ac:dyDescent="0.25">
      <c r="A24" s="36" t="s">
        <v>73</v>
      </c>
      <c r="B24" s="8"/>
      <c r="C24" s="37" t="s">
        <v>384</v>
      </c>
      <c r="D24" s="2" t="s">
        <v>9</v>
      </c>
      <c r="E24" s="2" t="s">
        <v>10</v>
      </c>
      <c r="F24" s="37" t="s">
        <v>35</v>
      </c>
      <c r="G24" s="37" t="s">
        <v>74</v>
      </c>
      <c r="H24" s="59"/>
      <c r="I24" s="59"/>
      <c r="J24" s="59">
        <v>1</v>
      </c>
      <c r="K24" s="59">
        <v>1</v>
      </c>
      <c r="L24" s="59"/>
    </row>
    <row r="25" spans="1:12" ht="15" x14ac:dyDescent="0.25">
      <c r="A25" s="36" t="s">
        <v>75</v>
      </c>
      <c r="B25" s="8"/>
      <c r="C25" s="37" t="s">
        <v>76</v>
      </c>
      <c r="D25" s="2" t="s">
        <v>9</v>
      </c>
      <c r="E25" s="2" t="s">
        <v>10</v>
      </c>
      <c r="F25" s="37" t="s">
        <v>15</v>
      </c>
      <c r="G25" s="37" t="s">
        <v>77</v>
      </c>
      <c r="H25" s="59"/>
      <c r="I25" s="59">
        <v>2</v>
      </c>
      <c r="J25" s="59">
        <v>1</v>
      </c>
      <c r="K25" s="59">
        <v>1</v>
      </c>
      <c r="L25" s="59">
        <v>2</v>
      </c>
    </row>
    <row r="26" spans="1:12" ht="15" x14ac:dyDescent="0.25">
      <c r="A26" s="36" t="s">
        <v>78</v>
      </c>
      <c r="B26" s="8"/>
      <c r="C26" s="37" t="s">
        <v>79</v>
      </c>
      <c r="D26" s="2" t="s">
        <v>19</v>
      </c>
      <c r="E26" s="2" t="s">
        <v>10</v>
      </c>
      <c r="F26" s="37" t="s">
        <v>35</v>
      </c>
      <c r="G26" s="37" t="s">
        <v>80</v>
      </c>
      <c r="H26" s="59"/>
      <c r="I26" s="59"/>
      <c r="J26" s="59">
        <v>1</v>
      </c>
      <c r="K26" s="59">
        <v>1</v>
      </c>
      <c r="L26" s="59"/>
    </row>
    <row r="27" spans="1:12" ht="15" x14ac:dyDescent="0.25">
      <c r="A27" s="36" t="s">
        <v>81</v>
      </c>
      <c r="B27" s="8"/>
      <c r="C27" s="37" t="s">
        <v>82</v>
      </c>
      <c r="D27" s="2" t="s">
        <v>19</v>
      </c>
      <c r="E27" s="2" t="s">
        <v>10</v>
      </c>
      <c r="F27" s="37" t="s">
        <v>29</v>
      </c>
      <c r="G27" s="37" t="s">
        <v>83</v>
      </c>
      <c r="H27" s="59"/>
      <c r="I27" s="59"/>
      <c r="J27" s="59">
        <v>1</v>
      </c>
      <c r="K27" s="59">
        <v>1</v>
      </c>
      <c r="L27" s="59"/>
    </row>
    <row r="28" spans="1:12" ht="15" x14ac:dyDescent="0.25">
      <c r="A28" s="36" t="s">
        <v>84</v>
      </c>
      <c r="B28" s="8"/>
      <c r="C28" s="37" t="s">
        <v>85</v>
      </c>
      <c r="D28" s="2" t="s">
        <v>19</v>
      </c>
      <c r="E28" s="2" t="s">
        <v>10</v>
      </c>
      <c r="F28" s="37" t="s">
        <v>15</v>
      </c>
      <c r="G28" s="37" t="s">
        <v>86</v>
      </c>
      <c r="H28" s="59"/>
      <c r="I28" s="59"/>
      <c r="J28" s="59">
        <v>1</v>
      </c>
      <c r="K28" s="59">
        <v>1</v>
      </c>
      <c r="L28" s="59"/>
    </row>
    <row r="29" spans="1:12" ht="15" x14ac:dyDescent="0.25">
      <c r="A29" s="36" t="s">
        <v>87</v>
      </c>
      <c r="B29" s="8"/>
      <c r="C29" s="37" t="s">
        <v>385</v>
      </c>
      <c r="D29" s="2" t="s">
        <v>19</v>
      </c>
      <c r="E29" s="2" t="s">
        <v>10</v>
      </c>
      <c r="F29" s="37" t="s">
        <v>35</v>
      </c>
      <c r="G29" s="37" t="s">
        <v>88</v>
      </c>
      <c r="H29" s="59"/>
      <c r="I29" s="59"/>
      <c r="J29" s="59">
        <v>1</v>
      </c>
      <c r="K29" s="59">
        <v>1</v>
      </c>
      <c r="L29" s="59"/>
    </row>
    <row r="30" spans="1:12" ht="15" x14ac:dyDescent="0.25">
      <c r="A30" s="36" t="s">
        <v>89</v>
      </c>
      <c r="B30" s="8"/>
      <c r="C30" s="37" t="s">
        <v>90</v>
      </c>
      <c r="D30" s="2" t="s">
        <v>9</v>
      </c>
      <c r="E30" s="2" t="s">
        <v>10</v>
      </c>
      <c r="F30" s="37" t="s">
        <v>15</v>
      </c>
      <c r="G30" s="37" t="s">
        <v>91</v>
      </c>
      <c r="H30" s="59"/>
      <c r="I30" s="59">
        <v>2</v>
      </c>
      <c r="J30" s="59">
        <v>1</v>
      </c>
      <c r="K30" s="59">
        <v>1</v>
      </c>
      <c r="L30" s="59">
        <v>2</v>
      </c>
    </row>
    <row r="31" spans="1:12" ht="15" x14ac:dyDescent="0.25">
      <c r="A31" s="36" t="s">
        <v>92</v>
      </c>
      <c r="B31" s="8"/>
      <c r="C31" s="37" t="s">
        <v>93</v>
      </c>
      <c r="D31" s="2" t="s">
        <v>9</v>
      </c>
      <c r="E31" s="2" t="s">
        <v>10</v>
      </c>
      <c r="F31" s="37" t="s">
        <v>35</v>
      </c>
      <c r="G31" s="37" t="s">
        <v>305</v>
      </c>
      <c r="H31" s="59"/>
      <c r="I31" s="59"/>
      <c r="J31" s="59">
        <v>1</v>
      </c>
      <c r="K31" s="59">
        <v>1</v>
      </c>
      <c r="L31" s="59"/>
    </row>
    <row r="32" spans="1:12" ht="15" x14ac:dyDescent="0.25">
      <c r="A32" s="36" t="s">
        <v>94</v>
      </c>
      <c r="B32" s="8"/>
      <c r="C32" s="37" t="s">
        <v>95</v>
      </c>
      <c r="D32" s="2" t="s">
        <v>9</v>
      </c>
      <c r="E32" s="2" t="s">
        <v>10</v>
      </c>
      <c r="F32" s="37" t="s">
        <v>35</v>
      </c>
      <c r="G32" s="37" t="s">
        <v>96</v>
      </c>
      <c r="H32" s="59"/>
      <c r="I32" s="59"/>
      <c r="J32" s="59">
        <v>1</v>
      </c>
      <c r="K32" s="59">
        <v>1</v>
      </c>
      <c r="L32" s="59"/>
    </row>
    <row r="33" spans="1:12" ht="26.25" x14ac:dyDescent="0.25">
      <c r="A33" s="36" t="s">
        <v>97</v>
      </c>
      <c r="B33" s="8"/>
      <c r="C33" s="37" t="s">
        <v>386</v>
      </c>
      <c r="D33" s="2" t="s">
        <v>19</v>
      </c>
      <c r="E33" s="2" t="s">
        <v>10</v>
      </c>
      <c r="F33" s="37" t="s">
        <v>15</v>
      </c>
      <c r="G33" s="37" t="s">
        <v>98</v>
      </c>
      <c r="H33" s="59"/>
      <c r="I33" s="59">
        <v>2</v>
      </c>
      <c r="J33" s="59">
        <v>1</v>
      </c>
      <c r="K33" s="59">
        <v>1</v>
      </c>
      <c r="L33" s="59">
        <v>2</v>
      </c>
    </row>
    <row r="34" spans="1:12" ht="15" x14ac:dyDescent="0.25">
      <c r="A34" s="36" t="s">
        <v>99</v>
      </c>
      <c r="B34" s="8"/>
      <c r="C34" s="37" t="s">
        <v>100</v>
      </c>
      <c r="D34" s="2" t="s">
        <v>9</v>
      </c>
      <c r="E34" s="2" t="s">
        <v>10</v>
      </c>
      <c r="F34" s="37" t="s">
        <v>15</v>
      </c>
      <c r="G34" s="37" t="s">
        <v>101</v>
      </c>
      <c r="H34" s="59"/>
      <c r="I34" s="59">
        <v>2</v>
      </c>
      <c r="J34" s="59">
        <v>1</v>
      </c>
      <c r="K34" s="59">
        <v>1</v>
      </c>
      <c r="L34" s="59">
        <v>2</v>
      </c>
    </row>
    <row r="35" spans="1:12" ht="15" x14ac:dyDescent="0.25">
      <c r="A35" s="36" t="s">
        <v>102</v>
      </c>
      <c r="B35" s="8"/>
      <c r="C35" s="37" t="s">
        <v>103</v>
      </c>
      <c r="D35" s="2" t="s">
        <v>9</v>
      </c>
      <c r="E35" s="2" t="s">
        <v>10</v>
      </c>
      <c r="F35" s="37" t="s">
        <v>15</v>
      </c>
      <c r="G35" s="37" t="s">
        <v>104</v>
      </c>
      <c r="H35" s="59"/>
      <c r="I35" s="59">
        <v>2</v>
      </c>
      <c r="J35" s="59">
        <v>1</v>
      </c>
      <c r="K35" s="59">
        <v>1</v>
      </c>
      <c r="L35" s="59">
        <v>2</v>
      </c>
    </row>
    <row r="36" spans="1:12" ht="15" x14ac:dyDescent="0.25">
      <c r="A36" s="36" t="s">
        <v>105</v>
      </c>
      <c r="B36" s="8"/>
      <c r="C36" s="37" t="s">
        <v>387</v>
      </c>
      <c r="D36" s="2" t="s">
        <v>9</v>
      </c>
      <c r="E36" s="2" t="s">
        <v>10</v>
      </c>
      <c r="F36" s="37" t="s">
        <v>15</v>
      </c>
      <c r="G36" s="37" t="s">
        <v>106</v>
      </c>
      <c r="H36" s="59"/>
      <c r="I36" s="59">
        <v>2</v>
      </c>
      <c r="J36" s="59">
        <v>1</v>
      </c>
      <c r="K36" s="59">
        <v>1</v>
      </c>
      <c r="L36" s="59">
        <v>2</v>
      </c>
    </row>
    <row r="37" spans="1:12" ht="15" x14ac:dyDescent="0.25">
      <c r="A37" s="36" t="s">
        <v>107</v>
      </c>
      <c r="B37" s="8"/>
      <c r="C37" s="37" t="s">
        <v>108</v>
      </c>
      <c r="D37" s="2" t="s">
        <v>9</v>
      </c>
      <c r="E37" s="2" t="s">
        <v>10</v>
      </c>
      <c r="F37" s="37" t="s">
        <v>15</v>
      </c>
      <c r="G37" s="37" t="s">
        <v>109</v>
      </c>
      <c r="H37" s="59"/>
      <c r="I37" s="59">
        <v>2</v>
      </c>
      <c r="J37" s="59">
        <v>1</v>
      </c>
      <c r="K37" s="59">
        <v>1</v>
      </c>
      <c r="L37" s="59">
        <v>2</v>
      </c>
    </row>
    <row r="38" spans="1:12" ht="15" x14ac:dyDescent="0.25">
      <c r="A38" s="36" t="s">
        <v>110</v>
      </c>
      <c r="B38" s="8"/>
      <c r="C38" s="37" t="s">
        <v>111</v>
      </c>
      <c r="D38" s="2" t="s">
        <v>9</v>
      </c>
      <c r="E38" s="2" t="s">
        <v>10</v>
      </c>
      <c r="F38" s="37" t="s">
        <v>15</v>
      </c>
      <c r="G38" s="37" t="s">
        <v>112</v>
      </c>
      <c r="H38" s="59"/>
      <c r="I38" s="59">
        <v>2</v>
      </c>
      <c r="J38" s="59">
        <v>1</v>
      </c>
      <c r="K38" s="59">
        <v>1</v>
      </c>
      <c r="L38" s="59">
        <v>2</v>
      </c>
    </row>
    <row r="39" spans="1:12" ht="15" x14ac:dyDescent="0.25">
      <c r="A39" s="36" t="s">
        <v>113</v>
      </c>
      <c r="B39" s="8"/>
      <c r="C39" s="37" t="s">
        <v>114</v>
      </c>
      <c r="D39" s="2" t="s">
        <v>9</v>
      </c>
      <c r="E39" s="2" t="s">
        <v>10</v>
      </c>
      <c r="F39" s="37" t="s">
        <v>15</v>
      </c>
      <c r="G39" s="37" t="s">
        <v>115</v>
      </c>
      <c r="H39" s="59"/>
      <c r="I39" s="59"/>
      <c r="J39" s="59">
        <v>1</v>
      </c>
      <c r="K39" s="59">
        <v>1</v>
      </c>
      <c r="L39" s="59"/>
    </row>
    <row r="40" spans="1:12" ht="15" x14ac:dyDescent="0.25">
      <c r="A40" s="36" t="s">
        <v>116</v>
      </c>
      <c r="B40" s="8"/>
      <c r="C40" s="37" t="s">
        <v>117</v>
      </c>
      <c r="D40" s="2" t="s">
        <v>9</v>
      </c>
      <c r="E40" s="2" t="s">
        <v>10</v>
      </c>
      <c r="F40" s="37" t="s">
        <v>15</v>
      </c>
      <c r="G40" s="37" t="s">
        <v>118</v>
      </c>
      <c r="H40" s="59"/>
      <c r="I40" s="59">
        <v>2</v>
      </c>
      <c r="J40" s="59">
        <v>1</v>
      </c>
      <c r="K40" s="59">
        <v>1</v>
      </c>
      <c r="L40" s="59">
        <v>2</v>
      </c>
    </row>
    <row r="41" spans="1:12" ht="15" x14ac:dyDescent="0.25">
      <c r="A41" s="36" t="s">
        <v>119</v>
      </c>
      <c r="B41" s="8"/>
      <c r="C41" s="37" t="s">
        <v>120</v>
      </c>
      <c r="D41" s="2" t="s">
        <v>9</v>
      </c>
      <c r="E41" s="2" t="s">
        <v>10</v>
      </c>
      <c r="F41" s="37" t="s">
        <v>15</v>
      </c>
      <c r="G41" s="37" t="s">
        <v>121</v>
      </c>
      <c r="H41" s="59"/>
      <c r="I41" s="59"/>
      <c r="J41" s="59">
        <v>1</v>
      </c>
      <c r="K41" s="59">
        <v>1</v>
      </c>
      <c r="L41" s="59"/>
    </row>
    <row r="42" spans="1:12" ht="15" x14ac:dyDescent="0.25">
      <c r="A42" s="36" t="s">
        <v>122</v>
      </c>
      <c r="B42" s="8"/>
      <c r="C42" s="37" t="s">
        <v>123</v>
      </c>
      <c r="D42" s="2" t="s">
        <v>9</v>
      </c>
      <c r="E42" s="2" t="s">
        <v>10</v>
      </c>
      <c r="F42" s="37" t="s">
        <v>15</v>
      </c>
      <c r="G42" s="37" t="s">
        <v>124</v>
      </c>
      <c r="H42" s="59"/>
      <c r="I42" s="59"/>
      <c r="J42" s="59">
        <v>1</v>
      </c>
      <c r="K42" s="59">
        <v>1</v>
      </c>
      <c r="L42" s="59"/>
    </row>
    <row r="43" spans="1:12" ht="15" x14ac:dyDescent="0.25">
      <c r="A43" s="36" t="s">
        <v>125</v>
      </c>
      <c r="B43" s="8"/>
      <c r="C43" s="37" t="s">
        <v>126</v>
      </c>
      <c r="D43" s="2" t="s">
        <v>9</v>
      </c>
      <c r="E43" s="2" t="s">
        <v>10</v>
      </c>
      <c r="F43" s="37" t="s">
        <v>15</v>
      </c>
      <c r="G43" s="37" t="s">
        <v>127</v>
      </c>
      <c r="H43" s="59"/>
      <c r="I43" s="59">
        <v>2</v>
      </c>
      <c r="J43" s="59">
        <v>1</v>
      </c>
      <c r="K43" s="59">
        <v>1</v>
      </c>
      <c r="L43" s="59">
        <v>2</v>
      </c>
    </row>
    <row r="44" spans="1:12" ht="15" x14ac:dyDescent="0.25">
      <c r="A44" s="36" t="s">
        <v>128</v>
      </c>
      <c r="B44" s="8"/>
      <c r="C44" s="37" t="s">
        <v>388</v>
      </c>
      <c r="D44" s="2" t="s">
        <v>9</v>
      </c>
      <c r="E44" s="2" t="s">
        <v>10</v>
      </c>
      <c r="F44" s="37" t="s">
        <v>15</v>
      </c>
      <c r="G44" s="37" t="s">
        <v>129</v>
      </c>
      <c r="H44" s="59"/>
      <c r="I44" s="59">
        <v>2</v>
      </c>
      <c r="J44" s="59">
        <v>1</v>
      </c>
      <c r="K44" s="59">
        <v>1</v>
      </c>
      <c r="L44" s="59">
        <v>2</v>
      </c>
    </row>
    <row r="45" spans="1:12" ht="15" x14ac:dyDescent="0.25">
      <c r="A45" s="36" t="s">
        <v>130</v>
      </c>
      <c r="B45" s="8"/>
      <c r="C45" s="37" t="s">
        <v>131</v>
      </c>
      <c r="D45" s="2" t="s">
        <v>9</v>
      </c>
      <c r="E45" s="2" t="s">
        <v>10</v>
      </c>
      <c r="F45" s="37" t="s">
        <v>15</v>
      </c>
      <c r="G45" s="37" t="s">
        <v>132</v>
      </c>
      <c r="H45" s="59"/>
      <c r="I45" s="59">
        <v>2</v>
      </c>
      <c r="J45" s="59">
        <v>1</v>
      </c>
      <c r="K45" s="59">
        <v>1</v>
      </c>
      <c r="L45" s="59">
        <v>2</v>
      </c>
    </row>
    <row r="46" spans="1:12" ht="15" x14ac:dyDescent="0.25">
      <c r="A46" s="36" t="s">
        <v>133</v>
      </c>
      <c r="B46" s="8"/>
      <c r="C46" s="37" t="s">
        <v>134</v>
      </c>
      <c r="D46" s="2" t="s">
        <v>9</v>
      </c>
      <c r="E46" s="2" t="s">
        <v>10</v>
      </c>
      <c r="F46" s="37" t="s">
        <v>15</v>
      </c>
      <c r="G46" s="37" t="s">
        <v>135</v>
      </c>
      <c r="H46" s="59"/>
      <c r="I46" s="59">
        <v>2</v>
      </c>
      <c r="J46" s="59">
        <v>1</v>
      </c>
      <c r="K46" s="59">
        <v>1</v>
      </c>
      <c r="L46" s="59">
        <v>2</v>
      </c>
    </row>
    <row r="47" spans="1:12" ht="15" x14ac:dyDescent="0.25">
      <c r="A47" s="36" t="s">
        <v>136</v>
      </c>
      <c r="B47" s="8"/>
      <c r="C47" s="37" t="s">
        <v>137</v>
      </c>
      <c r="D47" s="2" t="s">
        <v>9</v>
      </c>
      <c r="E47" s="2" t="s">
        <v>10</v>
      </c>
      <c r="F47" s="37" t="s">
        <v>15</v>
      </c>
      <c r="G47" s="37" t="s">
        <v>138</v>
      </c>
      <c r="H47" s="59"/>
      <c r="I47" s="59">
        <v>2</v>
      </c>
      <c r="J47" s="59">
        <v>1</v>
      </c>
      <c r="K47" s="59">
        <v>1</v>
      </c>
      <c r="L47" s="59">
        <v>2</v>
      </c>
    </row>
    <row r="48" spans="1:12" ht="15" x14ac:dyDescent="0.25">
      <c r="A48" s="36" t="s">
        <v>139</v>
      </c>
      <c r="B48" s="8"/>
      <c r="C48" s="37" t="s">
        <v>389</v>
      </c>
      <c r="D48" s="2" t="s">
        <v>9</v>
      </c>
      <c r="E48" s="2" t="s">
        <v>10</v>
      </c>
      <c r="F48" s="37" t="s">
        <v>15</v>
      </c>
      <c r="G48" s="37" t="s">
        <v>140</v>
      </c>
      <c r="H48" s="59"/>
      <c r="I48" s="59">
        <v>2</v>
      </c>
      <c r="J48" s="59">
        <v>1</v>
      </c>
      <c r="K48" s="59">
        <v>1</v>
      </c>
      <c r="L48" s="59">
        <v>2</v>
      </c>
    </row>
    <row r="49" spans="1:12" ht="15" x14ac:dyDescent="0.25">
      <c r="A49" s="36" t="s">
        <v>141</v>
      </c>
      <c r="B49" s="8"/>
      <c r="C49" s="37" t="s">
        <v>142</v>
      </c>
      <c r="D49" s="2" t="s">
        <v>9</v>
      </c>
      <c r="E49" s="2" t="s">
        <v>10</v>
      </c>
      <c r="F49" s="37" t="s">
        <v>15</v>
      </c>
      <c r="G49" s="37" t="s">
        <v>143</v>
      </c>
      <c r="H49" s="59"/>
      <c r="I49" s="59"/>
      <c r="J49" s="59">
        <v>1</v>
      </c>
      <c r="K49" s="59">
        <v>1</v>
      </c>
      <c r="L49" s="59"/>
    </row>
    <row r="50" spans="1:12" ht="15" x14ac:dyDescent="0.25">
      <c r="A50" s="36" t="s">
        <v>144</v>
      </c>
      <c r="B50" s="8"/>
      <c r="C50" s="37" t="s">
        <v>145</v>
      </c>
      <c r="D50" s="2" t="s">
        <v>9</v>
      </c>
      <c r="E50" s="2" t="s">
        <v>10</v>
      </c>
      <c r="F50" s="37" t="s">
        <v>35</v>
      </c>
      <c r="G50" s="37" t="s">
        <v>146</v>
      </c>
      <c r="H50" s="59"/>
      <c r="I50" s="59"/>
      <c r="J50" s="59">
        <v>1</v>
      </c>
      <c r="K50" s="59">
        <v>1</v>
      </c>
      <c r="L50" s="59"/>
    </row>
    <row r="51" spans="1:12" ht="15" x14ac:dyDescent="0.25">
      <c r="A51" s="36" t="s">
        <v>147</v>
      </c>
      <c r="B51" s="8"/>
      <c r="C51" s="37" t="s">
        <v>390</v>
      </c>
      <c r="D51" s="2" t="s">
        <v>9</v>
      </c>
      <c r="E51" s="2" t="s">
        <v>10</v>
      </c>
      <c r="F51" s="37" t="s">
        <v>35</v>
      </c>
      <c r="G51" s="37" t="s">
        <v>148</v>
      </c>
      <c r="H51" s="59"/>
      <c r="I51" s="59"/>
      <c r="J51" s="59">
        <v>1</v>
      </c>
      <c r="K51" s="59">
        <v>1</v>
      </c>
      <c r="L51" s="59"/>
    </row>
    <row r="52" spans="1:12" ht="26.25" x14ac:dyDescent="0.25">
      <c r="A52" s="36" t="s">
        <v>149</v>
      </c>
      <c r="B52" s="8"/>
      <c r="C52" s="37" t="s">
        <v>150</v>
      </c>
      <c r="D52" s="2" t="s">
        <v>9</v>
      </c>
      <c r="E52" s="2" t="s">
        <v>10</v>
      </c>
      <c r="F52" s="37" t="s">
        <v>35</v>
      </c>
      <c r="G52" s="37" t="s">
        <v>151</v>
      </c>
      <c r="H52" s="59"/>
      <c r="I52" s="59"/>
      <c r="J52" s="59">
        <v>1</v>
      </c>
      <c r="K52" s="59">
        <v>1</v>
      </c>
      <c r="L52" s="59"/>
    </row>
    <row r="53" spans="1:12" ht="15" x14ac:dyDescent="0.25">
      <c r="A53" s="36" t="s">
        <v>152</v>
      </c>
      <c r="B53" s="8"/>
      <c r="C53" s="37" t="s">
        <v>391</v>
      </c>
      <c r="D53" s="2" t="s">
        <v>9</v>
      </c>
      <c r="E53" s="2" t="s">
        <v>10</v>
      </c>
      <c r="F53" s="37" t="s">
        <v>35</v>
      </c>
      <c r="G53" s="37" t="s">
        <v>153</v>
      </c>
      <c r="H53" s="59"/>
      <c r="I53" s="59"/>
      <c r="J53" s="59">
        <v>1</v>
      </c>
      <c r="K53" s="59">
        <v>1</v>
      </c>
      <c r="L53" s="59"/>
    </row>
    <row r="54" spans="1:12" ht="15" x14ac:dyDescent="0.25">
      <c r="A54" s="36" t="s">
        <v>154</v>
      </c>
      <c r="B54" s="8"/>
      <c r="C54" s="37" t="s">
        <v>155</v>
      </c>
      <c r="D54" s="2" t="s">
        <v>9</v>
      </c>
      <c r="E54" s="2" t="s">
        <v>10</v>
      </c>
      <c r="F54" s="37" t="s">
        <v>35</v>
      </c>
      <c r="G54" s="37" t="s">
        <v>156</v>
      </c>
      <c r="H54" s="59"/>
      <c r="I54" s="59"/>
      <c r="J54" s="59">
        <v>1</v>
      </c>
      <c r="K54" s="59">
        <v>1</v>
      </c>
      <c r="L54" s="59"/>
    </row>
    <row r="55" spans="1:12" ht="15" x14ac:dyDescent="0.25">
      <c r="A55" s="36" t="s">
        <v>157</v>
      </c>
      <c r="B55" s="8"/>
      <c r="C55" s="37" t="s">
        <v>158</v>
      </c>
      <c r="D55" s="2" t="s">
        <v>9</v>
      </c>
      <c r="E55" s="2" t="s">
        <v>10</v>
      </c>
      <c r="F55" s="37" t="s">
        <v>35</v>
      </c>
      <c r="G55" s="37" t="s">
        <v>159</v>
      </c>
      <c r="H55" s="59"/>
      <c r="I55" s="59"/>
      <c r="J55" s="59">
        <v>1</v>
      </c>
      <c r="K55" s="59">
        <v>1</v>
      </c>
      <c r="L55" s="59"/>
    </row>
    <row r="56" spans="1:12" ht="15" x14ac:dyDescent="0.25">
      <c r="A56" s="36" t="s">
        <v>160</v>
      </c>
      <c r="B56" s="8"/>
      <c r="C56" s="37" t="s">
        <v>392</v>
      </c>
      <c r="D56" s="2" t="s">
        <v>9</v>
      </c>
      <c r="E56" s="2" t="s">
        <v>10</v>
      </c>
      <c r="F56" s="37" t="s">
        <v>35</v>
      </c>
      <c r="G56" s="37" t="s">
        <v>161</v>
      </c>
      <c r="H56" s="59"/>
      <c r="I56" s="59"/>
      <c r="J56" s="59">
        <v>1</v>
      </c>
      <c r="K56" s="59">
        <v>1</v>
      </c>
      <c r="L56" s="59"/>
    </row>
    <row r="57" spans="1:12" ht="15" x14ac:dyDescent="0.25">
      <c r="A57" s="36" t="s">
        <v>162</v>
      </c>
      <c r="B57" s="8"/>
      <c r="C57" s="37" t="s">
        <v>163</v>
      </c>
      <c r="D57" s="2" t="s">
        <v>9</v>
      </c>
      <c r="E57" s="2" t="s">
        <v>10</v>
      </c>
      <c r="F57" s="37" t="s">
        <v>35</v>
      </c>
      <c r="G57" s="37" t="s">
        <v>164</v>
      </c>
      <c r="H57" s="59"/>
      <c r="I57" s="59"/>
      <c r="J57" s="59">
        <v>1</v>
      </c>
      <c r="K57" s="59">
        <v>1</v>
      </c>
      <c r="L57" s="59"/>
    </row>
    <row r="58" spans="1:12" ht="15" x14ac:dyDescent="0.25">
      <c r="A58" s="36" t="s">
        <v>165</v>
      </c>
      <c r="B58" s="8"/>
      <c r="C58" s="37" t="s">
        <v>166</v>
      </c>
      <c r="D58" s="2" t="s">
        <v>9</v>
      </c>
      <c r="E58" s="2" t="s">
        <v>10</v>
      </c>
      <c r="F58" s="37" t="s">
        <v>35</v>
      </c>
      <c r="G58" s="37" t="s">
        <v>167</v>
      </c>
      <c r="H58" s="59"/>
      <c r="I58" s="59"/>
      <c r="J58" s="59">
        <v>1</v>
      </c>
      <c r="K58" s="59">
        <v>1</v>
      </c>
      <c r="L58" s="59"/>
    </row>
    <row r="59" spans="1:12" ht="26.25" x14ac:dyDescent="0.25">
      <c r="A59" s="36" t="s">
        <v>168</v>
      </c>
      <c r="B59" s="8"/>
      <c r="C59" s="37" t="s">
        <v>393</v>
      </c>
      <c r="D59" s="2" t="s">
        <v>9</v>
      </c>
      <c r="E59" s="2" t="s">
        <v>10</v>
      </c>
      <c r="F59" s="37" t="s">
        <v>35</v>
      </c>
      <c r="G59" s="37" t="s">
        <v>169</v>
      </c>
      <c r="H59" s="59"/>
      <c r="I59" s="59"/>
      <c r="J59" s="59">
        <v>1</v>
      </c>
      <c r="K59" s="59">
        <v>1</v>
      </c>
      <c r="L59" s="59"/>
    </row>
    <row r="60" spans="1:12" ht="15" x14ac:dyDescent="0.25">
      <c r="A60" s="36" t="s">
        <v>170</v>
      </c>
      <c r="B60" s="8"/>
      <c r="C60" s="37" t="s">
        <v>171</v>
      </c>
      <c r="D60" s="2" t="s">
        <v>9</v>
      </c>
      <c r="E60" s="2" t="s">
        <v>10</v>
      </c>
      <c r="F60" s="37" t="s">
        <v>35</v>
      </c>
      <c r="G60" s="37" t="s">
        <v>172</v>
      </c>
      <c r="H60" s="59"/>
      <c r="I60" s="59"/>
      <c r="J60" s="59">
        <v>1</v>
      </c>
      <c r="K60" s="59">
        <v>1</v>
      </c>
      <c r="L60" s="59"/>
    </row>
    <row r="61" spans="1:12" ht="15" x14ac:dyDescent="0.25">
      <c r="A61" s="39" t="s">
        <v>173</v>
      </c>
      <c r="B61" s="8"/>
      <c r="C61" s="40" t="s">
        <v>174</v>
      </c>
      <c r="D61" s="2" t="s">
        <v>19</v>
      </c>
      <c r="E61" s="2" t="s">
        <v>10</v>
      </c>
      <c r="F61" s="37" t="s">
        <v>35</v>
      </c>
      <c r="G61" s="37" t="s">
        <v>175</v>
      </c>
      <c r="H61" s="59"/>
      <c r="I61" s="59"/>
      <c r="J61" s="59">
        <v>1</v>
      </c>
      <c r="K61" s="59">
        <v>1</v>
      </c>
      <c r="L61" s="59"/>
    </row>
    <row r="62" spans="1:12" ht="15" x14ac:dyDescent="0.25">
      <c r="A62" s="39" t="s">
        <v>176</v>
      </c>
      <c r="B62" s="8"/>
      <c r="C62" s="40" t="s">
        <v>177</v>
      </c>
      <c r="D62" s="2" t="s">
        <v>19</v>
      </c>
      <c r="E62" s="2" t="s">
        <v>10</v>
      </c>
      <c r="F62" s="37" t="s">
        <v>35</v>
      </c>
      <c r="G62" s="37" t="s">
        <v>178</v>
      </c>
      <c r="H62" s="59"/>
      <c r="I62" s="59"/>
      <c r="J62" s="59">
        <v>1</v>
      </c>
      <c r="K62" s="59">
        <v>1</v>
      </c>
      <c r="L62" s="59"/>
    </row>
    <row r="63" spans="1:12" ht="15" x14ac:dyDescent="0.25">
      <c r="A63" s="39" t="s">
        <v>232</v>
      </c>
      <c r="B63" s="8"/>
      <c r="C63" s="40" t="s">
        <v>394</v>
      </c>
      <c r="D63" s="2" t="s">
        <v>19</v>
      </c>
      <c r="E63" s="2" t="s">
        <v>10</v>
      </c>
      <c r="F63" s="37" t="s">
        <v>35</v>
      </c>
      <c r="G63" s="37" t="s">
        <v>233</v>
      </c>
      <c r="H63" s="59"/>
      <c r="I63" s="59"/>
      <c r="J63" s="59">
        <v>1</v>
      </c>
      <c r="K63" s="59">
        <v>1</v>
      </c>
      <c r="L63" s="59"/>
    </row>
    <row r="64" spans="1:12" ht="15" x14ac:dyDescent="0.25">
      <c r="A64" s="39" t="s">
        <v>234</v>
      </c>
      <c r="B64" s="8"/>
      <c r="C64" s="40" t="s">
        <v>235</v>
      </c>
      <c r="D64" s="2" t="s">
        <v>19</v>
      </c>
      <c r="E64" s="2" t="s">
        <v>10</v>
      </c>
      <c r="F64" s="37" t="s">
        <v>35</v>
      </c>
      <c r="G64" s="37" t="s">
        <v>236</v>
      </c>
      <c r="H64" s="59"/>
      <c r="I64" s="59"/>
      <c r="J64" s="59">
        <v>1</v>
      </c>
      <c r="K64" s="59">
        <v>1</v>
      </c>
      <c r="L64" s="59"/>
    </row>
    <row r="65" spans="1:12" ht="15" x14ac:dyDescent="0.25">
      <c r="A65" s="39" t="s">
        <v>237</v>
      </c>
      <c r="B65" s="8"/>
      <c r="C65" s="40" t="s">
        <v>238</v>
      </c>
      <c r="D65" s="2" t="s">
        <v>19</v>
      </c>
      <c r="E65" s="2" t="s">
        <v>10</v>
      </c>
      <c r="F65" s="37" t="s">
        <v>35</v>
      </c>
      <c r="G65" s="37" t="s">
        <v>239</v>
      </c>
      <c r="H65" s="59"/>
      <c r="I65" s="59"/>
      <c r="J65" s="59">
        <v>1</v>
      </c>
      <c r="K65" s="59">
        <v>1</v>
      </c>
      <c r="L65" s="59"/>
    </row>
    <row r="66" spans="1:12" ht="15" x14ac:dyDescent="0.25">
      <c r="A66" s="39" t="s">
        <v>240</v>
      </c>
      <c r="B66" s="8"/>
      <c r="C66" s="40" t="s">
        <v>241</v>
      </c>
      <c r="D66" s="2" t="s">
        <v>19</v>
      </c>
      <c r="E66" s="2" t="s">
        <v>10</v>
      </c>
      <c r="F66" s="37" t="s">
        <v>35</v>
      </c>
      <c r="G66" s="37" t="s">
        <v>242</v>
      </c>
      <c r="H66" s="59"/>
      <c r="I66" s="59"/>
      <c r="J66" s="59">
        <v>1</v>
      </c>
      <c r="K66" s="59">
        <v>1</v>
      </c>
      <c r="L66" s="59"/>
    </row>
    <row r="67" spans="1:12" ht="15" x14ac:dyDescent="0.25">
      <c r="A67" s="39" t="s">
        <v>243</v>
      </c>
      <c r="B67" s="8"/>
      <c r="C67" s="40" t="s">
        <v>244</v>
      </c>
      <c r="D67" s="2" t="s">
        <v>19</v>
      </c>
      <c r="E67" s="2" t="s">
        <v>10</v>
      </c>
      <c r="F67" s="37" t="s">
        <v>35</v>
      </c>
      <c r="G67" s="37" t="s">
        <v>245</v>
      </c>
      <c r="H67" s="59"/>
      <c r="I67" s="59"/>
      <c r="J67" s="59">
        <v>1</v>
      </c>
      <c r="K67" s="59">
        <v>1</v>
      </c>
      <c r="L67" s="59"/>
    </row>
    <row r="68" spans="1:12" ht="15" x14ac:dyDescent="0.25">
      <c r="A68" s="39" t="s">
        <v>246</v>
      </c>
      <c r="B68" s="8"/>
      <c r="C68" s="40" t="s">
        <v>247</v>
      </c>
      <c r="D68" s="2" t="s">
        <v>19</v>
      </c>
      <c r="E68" s="2" t="s">
        <v>10</v>
      </c>
      <c r="F68" s="37" t="s">
        <v>15</v>
      </c>
      <c r="G68" s="37" t="s">
        <v>248</v>
      </c>
      <c r="H68" s="59"/>
      <c r="I68" s="59"/>
      <c r="J68" s="59">
        <v>1</v>
      </c>
      <c r="K68" s="59">
        <v>1</v>
      </c>
      <c r="L68" s="59"/>
    </row>
    <row r="69" spans="1:12" ht="15" x14ac:dyDescent="0.25">
      <c r="A69" s="39" t="s">
        <v>249</v>
      </c>
      <c r="B69" s="8"/>
      <c r="C69" s="40" t="s">
        <v>395</v>
      </c>
      <c r="D69" s="2" t="s">
        <v>19</v>
      </c>
      <c r="E69" s="2" t="s">
        <v>10</v>
      </c>
      <c r="F69" s="37" t="s">
        <v>15</v>
      </c>
      <c r="G69" s="37" t="s">
        <v>250</v>
      </c>
      <c r="H69" s="59"/>
      <c r="I69" s="59"/>
      <c r="J69" s="59">
        <v>1</v>
      </c>
      <c r="K69" s="59">
        <v>1</v>
      </c>
      <c r="L69" s="59"/>
    </row>
    <row r="70" spans="1:12" ht="15" x14ac:dyDescent="0.25">
      <c r="A70" s="39" t="s">
        <v>251</v>
      </c>
      <c r="B70" s="8"/>
      <c r="C70" s="40" t="s">
        <v>252</v>
      </c>
      <c r="D70" s="2" t="s">
        <v>19</v>
      </c>
      <c r="E70" s="2" t="s">
        <v>10</v>
      </c>
      <c r="F70" s="37" t="s">
        <v>15</v>
      </c>
      <c r="G70" s="37" t="s">
        <v>253</v>
      </c>
      <c r="H70" s="59"/>
      <c r="I70" s="59">
        <v>2</v>
      </c>
      <c r="J70" s="59">
        <v>1</v>
      </c>
      <c r="K70" s="59">
        <v>1</v>
      </c>
      <c r="L70" s="59">
        <v>2</v>
      </c>
    </row>
    <row r="71" spans="1:12" ht="15" x14ac:dyDescent="0.25">
      <c r="A71" s="39" t="s">
        <v>254</v>
      </c>
      <c r="B71" s="8"/>
      <c r="C71" s="40" t="s">
        <v>396</v>
      </c>
      <c r="D71" s="2" t="s">
        <v>19</v>
      </c>
      <c r="E71" s="2" t="s">
        <v>10</v>
      </c>
      <c r="F71" s="37" t="s">
        <v>15</v>
      </c>
      <c r="G71" s="37" t="s">
        <v>255</v>
      </c>
      <c r="H71" s="59"/>
      <c r="I71" s="59">
        <v>2</v>
      </c>
      <c r="J71" s="59">
        <v>1</v>
      </c>
      <c r="K71" s="59">
        <v>1</v>
      </c>
      <c r="L71" s="59">
        <v>2</v>
      </c>
    </row>
    <row r="72" spans="1:12" ht="15" x14ac:dyDescent="0.25">
      <c r="A72" s="39" t="s">
        <v>256</v>
      </c>
      <c r="B72" s="8"/>
      <c r="C72" s="40" t="s">
        <v>397</v>
      </c>
      <c r="D72" s="2" t="s">
        <v>19</v>
      </c>
      <c r="E72" s="2" t="s">
        <v>10</v>
      </c>
      <c r="F72" s="37" t="s">
        <v>15</v>
      </c>
      <c r="G72" s="37" t="s">
        <v>257</v>
      </c>
      <c r="H72" s="59"/>
      <c r="I72" s="59">
        <v>2</v>
      </c>
      <c r="J72" s="59">
        <v>1</v>
      </c>
      <c r="K72" s="59">
        <v>1</v>
      </c>
      <c r="L72" s="59">
        <v>2</v>
      </c>
    </row>
    <row r="73" spans="1:12" ht="15" x14ac:dyDescent="0.25">
      <c r="A73" s="39" t="s">
        <v>258</v>
      </c>
      <c r="B73" s="8"/>
      <c r="C73" s="40" t="s">
        <v>259</v>
      </c>
      <c r="D73" s="2" t="s">
        <v>19</v>
      </c>
      <c r="E73" s="2" t="s">
        <v>10</v>
      </c>
      <c r="F73" s="37" t="s">
        <v>35</v>
      </c>
      <c r="G73" s="37" t="s">
        <v>260</v>
      </c>
      <c r="H73" s="59"/>
      <c r="I73" s="59"/>
      <c r="J73" s="59">
        <v>1</v>
      </c>
      <c r="K73" s="59">
        <v>1</v>
      </c>
      <c r="L73" s="59"/>
    </row>
    <row r="74" spans="1:12" s="10" customFormat="1" ht="15" x14ac:dyDescent="0.25">
      <c r="A74" s="41" t="s">
        <v>179</v>
      </c>
      <c r="B74" s="9"/>
      <c r="C74" s="42" t="s">
        <v>180</v>
      </c>
      <c r="D74" s="43" t="s">
        <v>9</v>
      </c>
      <c r="E74" s="43" t="s">
        <v>398</v>
      </c>
      <c r="F74" s="42" t="s">
        <v>181</v>
      </c>
      <c r="G74" s="42" t="s">
        <v>182</v>
      </c>
      <c r="H74" s="59"/>
      <c r="I74" s="59"/>
      <c r="J74" s="59">
        <v>1</v>
      </c>
      <c r="K74" s="59">
        <v>1</v>
      </c>
      <c r="L74" s="59"/>
    </row>
    <row r="75" spans="1:12" s="10" customFormat="1" ht="15" x14ac:dyDescent="0.25">
      <c r="A75" s="41" t="s">
        <v>183</v>
      </c>
      <c r="B75" s="9"/>
      <c r="C75" s="42" t="s">
        <v>184</v>
      </c>
      <c r="D75" s="43" t="s">
        <v>9</v>
      </c>
      <c r="E75" s="43" t="s">
        <v>398</v>
      </c>
      <c r="F75" s="42" t="s">
        <v>181</v>
      </c>
      <c r="G75" s="42" t="s">
        <v>185</v>
      </c>
      <c r="H75" s="59"/>
      <c r="I75" s="59"/>
      <c r="J75" s="59">
        <v>1</v>
      </c>
      <c r="K75" s="59">
        <v>1</v>
      </c>
      <c r="L75" s="59"/>
    </row>
    <row r="76" spans="1:12" s="10" customFormat="1" ht="15" x14ac:dyDescent="0.25">
      <c r="A76" s="41" t="s">
        <v>186</v>
      </c>
      <c r="C76" s="42" t="s">
        <v>187</v>
      </c>
      <c r="D76" s="43" t="s">
        <v>9</v>
      </c>
      <c r="E76" s="43" t="s">
        <v>398</v>
      </c>
      <c r="F76" s="42" t="s">
        <v>71</v>
      </c>
      <c r="G76" s="42" t="s">
        <v>188</v>
      </c>
      <c r="H76" s="59"/>
      <c r="I76" s="59"/>
      <c r="J76" s="59">
        <v>1</v>
      </c>
      <c r="K76" s="59">
        <v>1</v>
      </c>
      <c r="L76" s="59">
        <v>2</v>
      </c>
    </row>
    <row r="77" spans="1:12" s="10" customFormat="1" ht="15" x14ac:dyDescent="0.25">
      <c r="A77" s="41" t="s">
        <v>189</v>
      </c>
      <c r="C77" s="42" t="s">
        <v>399</v>
      </c>
      <c r="D77" s="43" t="s">
        <v>9</v>
      </c>
      <c r="E77" s="43" t="s">
        <v>398</v>
      </c>
      <c r="F77" s="42" t="s">
        <v>71</v>
      </c>
      <c r="G77" s="42" t="s">
        <v>190</v>
      </c>
      <c r="H77" s="59"/>
      <c r="I77" s="59"/>
      <c r="J77" s="59">
        <v>1</v>
      </c>
      <c r="K77" s="59">
        <v>1</v>
      </c>
      <c r="L77" s="59">
        <v>2</v>
      </c>
    </row>
    <row r="78" spans="1:12" s="10" customFormat="1" ht="15" x14ac:dyDescent="0.25">
      <c r="A78" s="41" t="s">
        <v>191</v>
      </c>
      <c r="B78" s="9"/>
      <c r="C78" s="42" t="s">
        <v>400</v>
      </c>
      <c r="D78" s="43" t="s">
        <v>9</v>
      </c>
      <c r="E78" s="43" t="s">
        <v>398</v>
      </c>
      <c r="F78" s="42" t="s">
        <v>192</v>
      </c>
      <c r="G78" s="42" t="s">
        <v>193</v>
      </c>
      <c r="H78" s="59"/>
      <c r="I78" s="59"/>
      <c r="J78" s="59">
        <v>1</v>
      </c>
      <c r="K78" s="59">
        <v>1</v>
      </c>
      <c r="L78" s="59">
        <v>2</v>
      </c>
    </row>
    <row r="79" spans="1:12" s="10" customFormat="1" ht="15" x14ac:dyDescent="0.25">
      <c r="A79" s="41" t="s">
        <v>194</v>
      </c>
      <c r="B79" s="9"/>
      <c r="C79" s="42" t="s">
        <v>195</v>
      </c>
      <c r="D79" s="43" t="s">
        <v>19</v>
      </c>
      <c r="E79" s="43" t="s">
        <v>398</v>
      </c>
      <c r="F79" s="42" t="s">
        <v>71</v>
      </c>
      <c r="G79" s="42" t="s">
        <v>196</v>
      </c>
      <c r="H79" s="59"/>
      <c r="I79" s="59">
        <v>2</v>
      </c>
      <c r="J79" s="59">
        <v>1</v>
      </c>
      <c r="K79" s="59">
        <v>1</v>
      </c>
      <c r="L79" s="59">
        <v>2</v>
      </c>
    </row>
    <row r="80" spans="1:12" s="10" customFormat="1" ht="15" x14ac:dyDescent="0.25">
      <c r="A80" s="41" t="s">
        <v>197</v>
      </c>
      <c r="B80" s="9"/>
      <c r="C80" s="42" t="s">
        <v>198</v>
      </c>
      <c r="D80" s="43" t="s">
        <v>19</v>
      </c>
      <c r="E80" s="43" t="s">
        <v>398</v>
      </c>
      <c r="F80" s="42" t="s">
        <v>192</v>
      </c>
      <c r="G80" s="42" t="s">
        <v>199</v>
      </c>
      <c r="H80" s="59"/>
      <c r="I80" s="59"/>
      <c r="J80" s="59">
        <v>1</v>
      </c>
      <c r="K80" s="59">
        <v>1</v>
      </c>
      <c r="L80" s="59"/>
    </row>
    <row r="81" spans="1:12" s="10" customFormat="1" ht="15" x14ac:dyDescent="0.25">
      <c r="A81" s="41" t="s">
        <v>200</v>
      </c>
      <c r="B81" s="9"/>
      <c r="C81" s="42" t="s">
        <v>401</v>
      </c>
      <c r="D81" s="43" t="s">
        <v>9</v>
      </c>
      <c r="E81" s="43" t="s">
        <v>398</v>
      </c>
      <c r="F81" s="42" t="s">
        <v>71</v>
      </c>
      <c r="G81" s="42" t="s">
        <v>201</v>
      </c>
      <c r="H81" s="59">
        <v>2</v>
      </c>
      <c r="I81" s="59"/>
      <c r="J81" s="59">
        <v>1</v>
      </c>
      <c r="K81" s="59">
        <v>1</v>
      </c>
      <c r="L81" s="59">
        <v>2</v>
      </c>
    </row>
    <row r="82" spans="1:12" s="10" customFormat="1" ht="15" x14ac:dyDescent="0.25">
      <c r="A82" s="41" t="s">
        <v>202</v>
      </c>
      <c r="B82" s="9"/>
      <c r="C82" s="42" t="s">
        <v>203</v>
      </c>
      <c r="D82" s="43" t="s">
        <v>9</v>
      </c>
      <c r="E82" s="43" t="s">
        <v>398</v>
      </c>
      <c r="F82" s="42" t="s">
        <v>181</v>
      </c>
      <c r="G82" s="42" t="s">
        <v>204</v>
      </c>
      <c r="H82" s="59"/>
      <c r="I82" s="59"/>
      <c r="J82" s="59">
        <v>1</v>
      </c>
      <c r="K82" s="59">
        <v>1</v>
      </c>
      <c r="L82" s="59"/>
    </row>
    <row r="83" spans="1:12" s="10" customFormat="1" ht="15" x14ac:dyDescent="0.25">
      <c r="A83" s="41" t="s">
        <v>205</v>
      </c>
      <c r="B83" s="9"/>
      <c r="C83" s="42" t="s">
        <v>206</v>
      </c>
      <c r="D83" s="43" t="s">
        <v>9</v>
      </c>
      <c r="E83" s="43" t="s">
        <v>398</v>
      </c>
      <c r="F83" s="42" t="s">
        <v>192</v>
      </c>
      <c r="G83" s="42" t="s">
        <v>207</v>
      </c>
      <c r="H83" s="59"/>
      <c r="I83" s="59">
        <v>2</v>
      </c>
      <c r="J83" s="59">
        <v>1</v>
      </c>
      <c r="K83" s="59">
        <v>1</v>
      </c>
      <c r="L83" s="59">
        <v>2</v>
      </c>
    </row>
    <row r="84" spans="1:12" s="10" customFormat="1" ht="15" x14ac:dyDescent="0.25">
      <c r="A84" s="41" t="s">
        <v>208</v>
      </c>
      <c r="B84" s="9"/>
      <c r="C84" s="42" t="s">
        <v>209</v>
      </c>
      <c r="D84" s="43" t="s">
        <v>19</v>
      </c>
      <c r="E84" s="43" t="s">
        <v>398</v>
      </c>
      <c r="F84" s="42" t="s">
        <v>71</v>
      </c>
      <c r="G84" s="42" t="s">
        <v>210</v>
      </c>
      <c r="H84" s="59"/>
      <c r="I84" s="59">
        <v>2</v>
      </c>
      <c r="J84" s="59">
        <v>1</v>
      </c>
      <c r="K84" s="59">
        <v>1</v>
      </c>
      <c r="L84" s="59">
        <v>2</v>
      </c>
    </row>
    <row r="85" spans="1:12" s="10" customFormat="1" ht="15" x14ac:dyDescent="0.25">
      <c r="A85" s="41" t="s">
        <v>211</v>
      </c>
      <c r="B85" s="9"/>
      <c r="C85" s="42" t="s">
        <v>212</v>
      </c>
      <c r="D85" s="43" t="s">
        <v>9</v>
      </c>
      <c r="E85" s="43" t="s">
        <v>398</v>
      </c>
      <c r="F85" s="42" t="s">
        <v>181</v>
      </c>
      <c r="G85" s="42" t="s">
        <v>213</v>
      </c>
      <c r="H85" s="59"/>
      <c r="I85" s="59"/>
      <c r="J85" s="59">
        <v>1</v>
      </c>
      <c r="K85" s="59">
        <v>1</v>
      </c>
      <c r="L85" s="59"/>
    </row>
    <row r="86" spans="1:12" s="10" customFormat="1" ht="15" x14ac:dyDescent="0.25">
      <c r="A86" s="41" t="s">
        <v>214</v>
      </c>
      <c r="B86" s="9"/>
      <c r="C86" s="42" t="s">
        <v>215</v>
      </c>
      <c r="D86" s="43" t="s">
        <v>9</v>
      </c>
      <c r="E86" s="43" t="s">
        <v>398</v>
      </c>
      <c r="F86" s="42" t="s">
        <v>216</v>
      </c>
      <c r="G86" s="42" t="s">
        <v>217</v>
      </c>
      <c r="H86" s="59"/>
      <c r="I86" s="59"/>
      <c r="J86" s="59">
        <v>1</v>
      </c>
      <c r="K86" s="59">
        <v>1</v>
      </c>
      <c r="L86" s="59"/>
    </row>
    <row r="87" spans="1:12" s="10" customFormat="1" ht="15" x14ac:dyDescent="0.25">
      <c r="A87" s="41" t="s">
        <v>218</v>
      </c>
      <c r="B87" s="9"/>
      <c r="C87" s="42" t="s">
        <v>219</v>
      </c>
      <c r="D87" s="43" t="s">
        <v>9</v>
      </c>
      <c r="E87" s="43" t="s">
        <v>398</v>
      </c>
      <c r="F87" s="42" t="s">
        <v>181</v>
      </c>
      <c r="G87" s="42" t="s">
        <v>220</v>
      </c>
      <c r="H87" s="59"/>
      <c r="I87" s="59"/>
      <c r="J87" s="59">
        <v>1</v>
      </c>
      <c r="K87" s="59">
        <v>1</v>
      </c>
      <c r="L87" s="59"/>
    </row>
    <row r="88" spans="1:12" s="10" customFormat="1" ht="29.25" customHeight="1" x14ac:dyDescent="0.25">
      <c r="A88" s="41" t="s">
        <v>221</v>
      </c>
      <c r="B88" s="9"/>
      <c r="C88" s="42" t="s">
        <v>222</v>
      </c>
      <c r="D88" s="43" t="s">
        <v>223</v>
      </c>
      <c r="E88" s="43" t="s">
        <v>398</v>
      </c>
      <c r="F88" s="42" t="s">
        <v>181</v>
      </c>
      <c r="G88" s="42" t="s">
        <v>224</v>
      </c>
      <c r="H88" s="59"/>
      <c r="I88" s="59"/>
      <c r="J88" s="59">
        <v>1</v>
      </c>
      <c r="K88" s="59">
        <v>1</v>
      </c>
      <c r="L88" s="59"/>
    </row>
    <row r="89" spans="1:12" s="10" customFormat="1" ht="15" x14ac:dyDescent="0.25">
      <c r="A89" s="41" t="s">
        <v>225</v>
      </c>
      <c r="B89" s="9"/>
      <c r="C89" s="42" t="s">
        <v>402</v>
      </c>
      <c r="D89" s="43" t="s">
        <v>19</v>
      </c>
      <c r="E89" s="43" t="s">
        <v>398</v>
      </c>
      <c r="F89" s="42" t="s">
        <v>71</v>
      </c>
      <c r="G89" s="42" t="s">
        <v>226</v>
      </c>
      <c r="H89" s="59"/>
      <c r="I89" s="59"/>
      <c r="J89" s="59">
        <v>1</v>
      </c>
      <c r="K89" s="59">
        <v>1</v>
      </c>
      <c r="L89" s="59"/>
    </row>
    <row r="90" spans="1:12" s="10" customFormat="1" ht="26.25" x14ac:dyDescent="0.25">
      <c r="A90" s="41" t="s">
        <v>227</v>
      </c>
      <c r="B90" s="9"/>
      <c r="C90" s="42" t="s">
        <v>403</v>
      </c>
      <c r="D90" s="43" t="s">
        <v>19</v>
      </c>
      <c r="E90" s="43" t="s">
        <v>398</v>
      </c>
      <c r="F90" s="42" t="s">
        <v>181</v>
      </c>
      <c r="G90" s="42" t="s">
        <v>228</v>
      </c>
      <c r="H90" s="59"/>
      <c r="I90" s="59">
        <v>2</v>
      </c>
      <c r="J90" s="59">
        <v>1</v>
      </c>
      <c r="K90" s="59">
        <v>1</v>
      </c>
      <c r="L90" s="59">
        <v>2</v>
      </c>
    </row>
    <row r="91" spans="1:12" s="10" customFormat="1" ht="15" x14ac:dyDescent="0.25">
      <c r="A91" s="41" t="s">
        <v>229</v>
      </c>
      <c r="B91" s="9"/>
      <c r="C91" s="45" t="s">
        <v>230</v>
      </c>
      <c r="D91" s="43" t="s">
        <v>9</v>
      </c>
      <c r="E91" s="43" t="s">
        <v>398</v>
      </c>
      <c r="F91" s="42" t="s">
        <v>192</v>
      </c>
      <c r="G91" s="42" t="s">
        <v>231</v>
      </c>
      <c r="H91" s="59"/>
      <c r="I91" s="59">
        <v>2</v>
      </c>
      <c r="J91" s="59">
        <v>1</v>
      </c>
      <c r="K91" s="59">
        <v>1</v>
      </c>
      <c r="L91" s="59">
        <v>2</v>
      </c>
    </row>
    <row r="92" spans="1:12" s="10" customFormat="1" ht="15" x14ac:dyDescent="0.25">
      <c r="A92" s="41" t="s">
        <v>261</v>
      </c>
      <c r="B92" s="9"/>
      <c r="C92" s="42" t="s">
        <v>271</v>
      </c>
      <c r="D92" s="43" t="s">
        <v>9</v>
      </c>
      <c r="E92" s="43" t="s">
        <v>398</v>
      </c>
      <c r="F92" s="42" t="s">
        <v>181</v>
      </c>
      <c r="G92" s="42" t="s">
        <v>272</v>
      </c>
      <c r="H92" s="59"/>
      <c r="I92" s="59">
        <v>2</v>
      </c>
      <c r="J92" s="59">
        <v>1</v>
      </c>
      <c r="K92" s="59">
        <v>1</v>
      </c>
      <c r="L92" s="59">
        <v>2</v>
      </c>
    </row>
    <row r="93" spans="1:12" s="10" customFormat="1" ht="15" x14ac:dyDescent="0.25">
      <c r="A93" s="41" t="s">
        <v>262</v>
      </c>
      <c r="B93" s="9"/>
      <c r="C93" s="42" t="s">
        <v>273</v>
      </c>
      <c r="D93" s="43" t="s">
        <v>9</v>
      </c>
      <c r="E93" s="43" t="s">
        <v>398</v>
      </c>
      <c r="F93" s="42" t="s">
        <v>181</v>
      </c>
      <c r="G93" s="42" t="s">
        <v>274</v>
      </c>
      <c r="H93" s="59"/>
      <c r="I93" s="59"/>
      <c r="J93" s="59">
        <v>1</v>
      </c>
      <c r="K93" s="59">
        <v>1</v>
      </c>
      <c r="L93" s="59"/>
    </row>
    <row r="94" spans="1:12" s="10" customFormat="1" ht="15" x14ac:dyDescent="0.25">
      <c r="A94" s="41" t="s">
        <v>263</v>
      </c>
      <c r="B94" s="9"/>
      <c r="C94" s="42" t="s">
        <v>275</v>
      </c>
      <c r="D94" s="43" t="s">
        <v>9</v>
      </c>
      <c r="E94" s="43" t="s">
        <v>398</v>
      </c>
      <c r="F94" s="42" t="s">
        <v>181</v>
      </c>
      <c r="G94" s="42" t="s">
        <v>276</v>
      </c>
      <c r="H94" s="59"/>
      <c r="I94" s="59"/>
      <c r="J94" s="59">
        <v>1</v>
      </c>
      <c r="K94" s="59">
        <v>1</v>
      </c>
      <c r="L94" s="59"/>
    </row>
    <row r="95" spans="1:12" s="10" customFormat="1" ht="15" x14ac:dyDescent="0.25">
      <c r="A95" s="41" t="s">
        <v>264</v>
      </c>
      <c r="B95" s="9"/>
      <c r="C95" s="42" t="s">
        <v>277</v>
      </c>
      <c r="D95" s="43" t="s">
        <v>9</v>
      </c>
      <c r="E95" s="43" t="s">
        <v>398</v>
      </c>
      <c r="F95" s="42" t="s">
        <v>181</v>
      </c>
      <c r="G95" s="42" t="s">
        <v>278</v>
      </c>
      <c r="H95" s="59"/>
      <c r="I95" s="59"/>
      <c r="J95" s="59">
        <v>1</v>
      </c>
      <c r="K95" s="59">
        <v>1</v>
      </c>
      <c r="L95" s="59"/>
    </row>
    <row r="96" spans="1:12" s="10" customFormat="1" ht="15" x14ac:dyDescent="0.25">
      <c r="A96" s="41" t="s">
        <v>265</v>
      </c>
      <c r="B96" s="9"/>
      <c r="C96" s="42" t="s">
        <v>279</v>
      </c>
      <c r="D96" s="43" t="s">
        <v>9</v>
      </c>
      <c r="E96" s="43" t="s">
        <v>398</v>
      </c>
      <c r="F96" s="42" t="s">
        <v>181</v>
      </c>
      <c r="G96" s="42" t="s">
        <v>280</v>
      </c>
      <c r="H96" s="59"/>
      <c r="I96" s="59"/>
      <c r="J96" s="59">
        <v>1</v>
      </c>
      <c r="K96" s="59">
        <v>1</v>
      </c>
      <c r="L96" s="59"/>
    </row>
    <row r="97" spans="1:12" s="10" customFormat="1" ht="15" x14ac:dyDescent="0.25">
      <c r="A97" s="41" t="s">
        <v>266</v>
      </c>
      <c r="B97" s="9"/>
      <c r="C97" s="42" t="s">
        <v>404</v>
      </c>
      <c r="D97" s="43" t="s">
        <v>9</v>
      </c>
      <c r="E97" s="43" t="s">
        <v>398</v>
      </c>
      <c r="F97" s="42" t="s">
        <v>181</v>
      </c>
      <c r="G97" s="42" t="s">
        <v>281</v>
      </c>
      <c r="H97" s="59"/>
      <c r="I97" s="59">
        <v>2</v>
      </c>
      <c r="J97" s="59">
        <v>1</v>
      </c>
      <c r="K97" s="59">
        <v>1</v>
      </c>
      <c r="L97" s="59">
        <v>2</v>
      </c>
    </row>
    <row r="98" spans="1:12" s="10" customFormat="1" ht="15" x14ac:dyDescent="0.25">
      <c r="A98" s="41" t="s">
        <v>267</v>
      </c>
      <c r="B98" s="9"/>
      <c r="C98" s="42" t="s">
        <v>282</v>
      </c>
      <c r="D98" s="43" t="s">
        <v>9</v>
      </c>
      <c r="E98" s="43" t="s">
        <v>398</v>
      </c>
      <c r="F98" s="42" t="s">
        <v>181</v>
      </c>
      <c r="G98" s="42" t="s">
        <v>283</v>
      </c>
      <c r="H98" s="59"/>
      <c r="I98" s="59">
        <v>2</v>
      </c>
      <c r="J98" s="59">
        <v>1</v>
      </c>
      <c r="K98" s="59">
        <v>1</v>
      </c>
      <c r="L98" s="59">
        <v>2</v>
      </c>
    </row>
    <row r="99" spans="1:12" s="10" customFormat="1" ht="15" x14ac:dyDescent="0.25">
      <c r="A99" s="41" t="s">
        <v>268</v>
      </c>
      <c r="B99" s="9"/>
      <c r="C99" s="42" t="s">
        <v>284</v>
      </c>
      <c r="D99" s="43" t="s">
        <v>9</v>
      </c>
      <c r="E99" s="43" t="s">
        <v>398</v>
      </c>
      <c r="F99" s="42" t="s">
        <v>181</v>
      </c>
      <c r="G99" s="42" t="s">
        <v>285</v>
      </c>
      <c r="H99" s="59"/>
      <c r="I99" s="59"/>
      <c r="J99" s="59">
        <v>1</v>
      </c>
      <c r="K99" s="59">
        <v>1</v>
      </c>
      <c r="L99" s="59"/>
    </row>
    <row r="100" spans="1:12" s="10" customFormat="1" ht="15" x14ac:dyDescent="0.25">
      <c r="A100" s="41" t="s">
        <v>269</v>
      </c>
      <c r="B100" s="9"/>
      <c r="C100" s="42" t="s">
        <v>286</v>
      </c>
      <c r="D100" s="43" t="s">
        <v>9</v>
      </c>
      <c r="E100" s="43" t="s">
        <v>398</v>
      </c>
      <c r="F100" s="42" t="s">
        <v>181</v>
      </c>
      <c r="G100" s="42" t="s">
        <v>287</v>
      </c>
      <c r="H100" s="59"/>
      <c r="I100" s="59">
        <v>2</v>
      </c>
      <c r="J100" s="59">
        <v>1</v>
      </c>
      <c r="K100" s="59">
        <v>1</v>
      </c>
      <c r="L100" s="59">
        <v>2</v>
      </c>
    </row>
    <row r="101" spans="1:12" s="10" customFormat="1" ht="15" x14ac:dyDescent="0.25">
      <c r="A101" s="41" t="s">
        <v>270</v>
      </c>
      <c r="B101" s="9"/>
      <c r="C101" s="42" t="s">
        <v>288</v>
      </c>
      <c r="D101" s="43" t="s">
        <v>9</v>
      </c>
      <c r="E101" s="43" t="s">
        <v>398</v>
      </c>
      <c r="F101" s="42" t="s">
        <v>181</v>
      </c>
      <c r="G101" s="42" t="s">
        <v>289</v>
      </c>
      <c r="H101" s="59"/>
      <c r="I101" s="59"/>
      <c r="J101" s="59">
        <v>1</v>
      </c>
      <c r="K101" s="59">
        <v>1</v>
      </c>
      <c r="L101" s="59"/>
    </row>
  </sheetData>
  <conditionalFormatting sqref="F1:G1">
    <cfRule type="cellIs" dxfId="197" priority="22" stopIfTrue="1" operator="equal">
      <formula>"Error Missing Country"</formula>
    </cfRule>
  </conditionalFormatting>
  <conditionalFormatting sqref="A1:A65536">
    <cfRule type="duplicateValues" dxfId="196" priority="11" stopIfTrue="1"/>
    <cfRule type="timePeriod" dxfId="195" priority="12" stopIfTrue="1" timePeriod="yesterday">
      <formula>FLOOR(A1,1)=TODAY()-1</formula>
    </cfRule>
  </conditionalFormatting>
  <conditionalFormatting sqref="H3:L101">
    <cfRule type="expression" dxfId="194" priority="8" stopIfTrue="1">
      <formula>OR(H$3="Saturday",H$3="Sunday")</formula>
    </cfRule>
    <cfRule type="cellIs" dxfId="193" priority="9" stopIfTrue="1" operator="equal">
      <formula>"Closed"</formula>
    </cfRule>
    <cfRule type="cellIs" dxfId="192" priority="10" stopIfTrue="1" operator="equal">
      <formula>"Open"</formula>
    </cfRule>
  </conditionalFormatting>
  <conditionalFormatting sqref="H3:L101">
    <cfRule type="cellIs" dxfId="191" priority="6" stopIfTrue="1" operator="equal">
      <formula>"Closed"</formula>
    </cfRule>
    <cfRule type="cellIs" dxfId="190" priority="7" stopIfTrue="1" operator="equal">
      <formula>"Open"</formula>
    </cfRule>
  </conditionalFormatting>
  <conditionalFormatting sqref="H3:L101">
    <cfRule type="expression" dxfId="189" priority="5" stopIfTrue="1">
      <formula>OR(#REF!="Saturday",#REF!="Sunday")</formula>
    </cfRule>
  </conditionalFormatting>
  <conditionalFormatting sqref="H3:L101">
    <cfRule type="expression" dxfId="188" priority="1" stopIfTrue="1">
      <formula>OR(#REF!="Saturday",#REF!="Sunday")</formula>
    </cfRule>
  </conditionalFormatting>
  <conditionalFormatting sqref="H3:L101">
    <cfRule type="expression" dxfId="187" priority="2" stopIfTrue="1">
      <formula>OR(H$1="Saturday",H$1="Sunday")</formula>
    </cfRule>
    <cfRule type="cellIs" dxfId="186" priority="3" stopIfTrue="1" operator="equal">
      <formula>"Closed"</formula>
    </cfRule>
    <cfRule type="cellIs" dxfId="185" priority="4" stopIfTrue="1" operator="equal">
      <formula>"Open"</formula>
    </cfRule>
  </conditionalFormatting>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BR101"/>
  <sheetViews>
    <sheetView workbookViewId="0">
      <selection activeCell="H36" sqref="H36"/>
    </sheetView>
  </sheetViews>
  <sheetFormatPr defaultRowHeight="12.75" x14ac:dyDescent="0.2"/>
  <cols>
    <col min="1" max="1" width="7.85546875" style="46" bestFit="1" customWidth="1"/>
    <col min="2" max="2" width="7.85546875" style="46" customWidth="1"/>
    <col min="3" max="3" width="19.85546875" style="46" bestFit="1" customWidth="1"/>
    <col min="4" max="4" width="30.5703125" style="46" bestFit="1" customWidth="1"/>
    <col min="5" max="5" width="12.85546875" style="47" customWidth="1"/>
    <col min="6" max="6" width="22" style="46" customWidth="1"/>
    <col min="7" max="7" width="32.140625" style="46" customWidth="1"/>
    <col min="8" max="9" width="12.28515625" style="46" bestFit="1" customWidth="1"/>
    <col min="10" max="11" width="11.42578125" style="46" bestFit="1" customWidth="1"/>
    <col min="12" max="70" width="12.5703125" style="46" bestFit="1" customWidth="1"/>
    <col min="71" max="214" width="9.140625" style="46"/>
    <col min="215" max="215" width="7.85546875" style="46" bestFit="1" customWidth="1"/>
    <col min="216" max="216" width="7.85546875" style="46" customWidth="1"/>
    <col min="217" max="217" width="19.85546875" style="46" bestFit="1" customWidth="1"/>
    <col min="218" max="218" width="30.5703125" style="46" bestFit="1" customWidth="1"/>
    <col min="219" max="219" width="12.85546875" style="46" customWidth="1"/>
    <col min="220" max="220" width="22" style="46" customWidth="1"/>
    <col min="221" max="221" width="57.85546875" style="46" customWidth="1"/>
    <col min="222" max="223" width="12.28515625" style="46" bestFit="1" customWidth="1"/>
    <col min="224" max="230" width="11.42578125" style="46" bestFit="1" customWidth="1"/>
    <col min="231" max="251" width="12.5703125" style="46" bestFit="1" customWidth="1"/>
    <col min="252" max="255" width="12.28515625" style="46" bestFit="1" customWidth="1"/>
    <col min="256" max="470" width="9.140625" style="46"/>
    <col min="471" max="471" width="7.85546875" style="46" bestFit="1" customWidth="1"/>
    <col min="472" max="472" width="7.85546875" style="46" customWidth="1"/>
    <col min="473" max="473" width="19.85546875" style="46" bestFit="1" customWidth="1"/>
    <col min="474" max="474" width="30.5703125" style="46" bestFit="1" customWidth="1"/>
    <col min="475" max="475" width="12.85546875" style="46" customWidth="1"/>
    <col min="476" max="476" width="22" style="46" customWidth="1"/>
    <col min="477" max="477" width="57.85546875" style="46" customWidth="1"/>
    <col min="478" max="479" width="12.28515625" style="46" bestFit="1" customWidth="1"/>
    <col min="480" max="486" width="11.42578125" style="46" bestFit="1" customWidth="1"/>
    <col min="487" max="507" width="12.5703125" style="46" bestFit="1" customWidth="1"/>
    <col min="508" max="511" width="12.28515625" style="46" bestFit="1" customWidth="1"/>
    <col min="512" max="726" width="9.140625" style="46"/>
    <col min="727" max="727" width="7.85546875" style="46" bestFit="1" customWidth="1"/>
    <col min="728" max="728" width="7.85546875" style="46" customWidth="1"/>
    <col min="729" max="729" width="19.85546875" style="46" bestFit="1" customWidth="1"/>
    <col min="730" max="730" width="30.5703125" style="46" bestFit="1" customWidth="1"/>
    <col min="731" max="731" width="12.85546875" style="46" customWidth="1"/>
    <col min="732" max="732" width="22" style="46" customWidth="1"/>
    <col min="733" max="733" width="57.85546875" style="46" customWidth="1"/>
    <col min="734" max="735" width="12.28515625" style="46" bestFit="1" customWidth="1"/>
    <col min="736" max="742" width="11.42578125" style="46" bestFit="1" customWidth="1"/>
    <col min="743" max="763" width="12.5703125" style="46" bestFit="1" customWidth="1"/>
    <col min="764" max="767" width="12.28515625" style="46" bestFit="1" customWidth="1"/>
    <col min="768" max="982" width="9.140625" style="46"/>
    <col min="983" max="983" width="7.85546875" style="46" bestFit="1" customWidth="1"/>
    <col min="984" max="984" width="7.85546875" style="46" customWidth="1"/>
    <col min="985" max="985" width="19.85546875" style="46" bestFit="1" customWidth="1"/>
    <col min="986" max="986" width="30.5703125" style="46" bestFit="1" customWidth="1"/>
    <col min="987" max="987" width="12.85546875" style="46" customWidth="1"/>
    <col min="988" max="988" width="22" style="46" customWidth="1"/>
    <col min="989" max="989" width="57.85546875" style="46" customWidth="1"/>
    <col min="990" max="991" width="12.28515625" style="46" bestFit="1" customWidth="1"/>
    <col min="992" max="998" width="11.42578125" style="46" bestFit="1" customWidth="1"/>
    <col min="999" max="1019" width="12.5703125" style="46" bestFit="1" customWidth="1"/>
    <col min="1020" max="1023" width="12.28515625" style="46" bestFit="1" customWidth="1"/>
    <col min="1024" max="1238" width="9.140625" style="46"/>
    <col min="1239" max="1239" width="7.85546875" style="46" bestFit="1" customWidth="1"/>
    <col min="1240" max="1240" width="7.85546875" style="46" customWidth="1"/>
    <col min="1241" max="1241" width="19.85546875" style="46" bestFit="1" customWidth="1"/>
    <col min="1242" max="1242" width="30.5703125" style="46" bestFit="1" customWidth="1"/>
    <col min="1243" max="1243" width="12.85546875" style="46" customWidth="1"/>
    <col min="1244" max="1244" width="22" style="46" customWidth="1"/>
    <col min="1245" max="1245" width="57.85546875" style="46" customWidth="1"/>
    <col min="1246" max="1247" width="12.28515625" style="46" bestFit="1" customWidth="1"/>
    <col min="1248" max="1254" width="11.42578125" style="46" bestFit="1" customWidth="1"/>
    <col min="1255" max="1275" width="12.5703125" style="46" bestFit="1" customWidth="1"/>
    <col min="1276" max="1279" width="12.28515625" style="46" bestFit="1" customWidth="1"/>
    <col min="1280" max="1494" width="9.140625" style="46"/>
    <col min="1495" max="1495" width="7.85546875" style="46" bestFit="1" customWidth="1"/>
    <col min="1496" max="1496" width="7.85546875" style="46" customWidth="1"/>
    <col min="1497" max="1497" width="19.85546875" style="46" bestFit="1" customWidth="1"/>
    <col min="1498" max="1498" width="30.5703125" style="46" bestFit="1" customWidth="1"/>
    <col min="1499" max="1499" width="12.85546875" style="46" customWidth="1"/>
    <col min="1500" max="1500" width="22" style="46" customWidth="1"/>
    <col min="1501" max="1501" width="57.85546875" style="46" customWidth="1"/>
    <col min="1502" max="1503" width="12.28515625" style="46" bestFit="1" customWidth="1"/>
    <col min="1504" max="1510" width="11.42578125" style="46" bestFit="1" customWidth="1"/>
    <col min="1511" max="1531" width="12.5703125" style="46" bestFit="1" customWidth="1"/>
    <col min="1532" max="1535" width="12.28515625" style="46" bestFit="1" customWidth="1"/>
    <col min="1536" max="1750" width="9.140625" style="46"/>
    <col min="1751" max="1751" width="7.85546875" style="46" bestFit="1" customWidth="1"/>
    <col min="1752" max="1752" width="7.85546875" style="46" customWidth="1"/>
    <col min="1753" max="1753" width="19.85546875" style="46" bestFit="1" customWidth="1"/>
    <col min="1754" max="1754" width="30.5703125" style="46" bestFit="1" customWidth="1"/>
    <col min="1755" max="1755" width="12.85546875" style="46" customWidth="1"/>
    <col min="1756" max="1756" width="22" style="46" customWidth="1"/>
    <col min="1757" max="1757" width="57.85546875" style="46" customWidth="1"/>
    <col min="1758" max="1759" width="12.28515625" style="46" bestFit="1" customWidth="1"/>
    <col min="1760" max="1766" width="11.42578125" style="46" bestFit="1" customWidth="1"/>
    <col min="1767" max="1787" width="12.5703125" style="46" bestFit="1" customWidth="1"/>
    <col min="1788" max="1791" width="12.28515625" style="46" bestFit="1" customWidth="1"/>
    <col min="1792" max="2006" width="9.140625" style="46"/>
    <col min="2007" max="2007" width="7.85546875" style="46" bestFit="1" customWidth="1"/>
    <col min="2008" max="2008" width="7.85546875" style="46" customWidth="1"/>
    <col min="2009" max="2009" width="19.85546875" style="46" bestFit="1" customWidth="1"/>
    <col min="2010" max="2010" width="30.5703125" style="46" bestFit="1" customWidth="1"/>
    <col min="2011" max="2011" width="12.85546875" style="46" customWidth="1"/>
    <col min="2012" max="2012" width="22" style="46" customWidth="1"/>
    <col min="2013" max="2013" width="57.85546875" style="46" customWidth="1"/>
    <col min="2014" max="2015" width="12.28515625" style="46" bestFit="1" customWidth="1"/>
    <col min="2016" max="2022" width="11.42578125" style="46" bestFit="1" customWidth="1"/>
    <col min="2023" max="2043" width="12.5703125" style="46" bestFit="1" customWidth="1"/>
    <col min="2044" max="2047" width="12.28515625" style="46" bestFit="1" customWidth="1"/>
    <col min="2048" max="2262" width="9.140625" style="46"/>
    <col min="2263" max="2263" width="7.85546875" style="46" bestFit="1" customWidth="1"/>
    <col min="2264" max="2264" width="7.85546875" style="46" customWidth="1"/>
    <col min="2265" max="2265" width="19.85546875" style="46" bestFit="1" customWidth="1"/>
    <col min="2266" max="2266" width="30.5703125" style="46" bestFit="1" customWidth="1"/>
    <col min="2267" max="2267" width="12.85546875" style="46" customWidth="1"/>
    <col min="2268" max="2268" width="22" style="46" customWidth="1"/>
    <col min="2269" max="2269" width="57.85546875" style="46" customWidth="1"/>
    <col min="2270" max="2271" width="12.28515625" style="46" bestFit="1" customWidth="1"/>
    <col min="2272" max="2278" width="11.42578125" style="46" bestFit="1" customWidth="1"/>
    <col min="2279" max="2299" width="12.5703125" style="46" bestFit="1" customWidth="1"/>
    <col min="2300" max="2303" width="12.28515625" style="46" bestFit="1" customWidth="1"/>
    <col min="2304" max="2518" width="9.140625" style="46"/>
    <col min="2519" max="2519" width="7.85546875" style="46" bestFit="1" customWidth="1"/>
    <col min="2520" max="2520" width="7.85546875" style="46" customWidth="1"/>
    <col min="2521" max="2521" width="19.85546875" style="46" bestFit="1" customWidth="1"/>
    <col min="2522" max="2522" width="30.5703125" style="46" bestFit="1" customWidth="1"/>
    <col min="2523" max="2523" width="12.85546875" style="46" customWidth="1"/>
    <col min="2524" max="2524" width="22" style="46" customWidth="1"/>
    <col min="2525" max="2525" width="57.85546875" style="46" customWidth="1"/>
    <col min="2526" max="2527" width="12.28515625" style="46" bestFit="1" customWidth="1"/>
    <col min="2528" max="2534" width="11.42578125" style="46" bestFit="1" customWidth="1"/>
    <col min="2535" max="2555" width="12.5703125" style="46" bestFit="1" customWidth="1"/>
    <col min="2556" max="2559" width="12.28515625" style="46" bestFit="1" customWidth="1"/>
    <col min="2560" max="2774" width="9.140625" style="46"/>
    <col min="2775" max="2775" width="7.85546875" style="46" bestFit="1" customWidth="1"/>
    <col min="2776" max="2776" width="7.85546875" style="46" customWidth="1"/>
    <col min="2777" max="2777" width="19.85546875" style="46" bestFit="1" customWidth="1"/>
    <col min="2778" max="2778" width="30.5703125" style="46" bestFit="1" customWidth="1"/>
    <col min="2779" max="2779" width="12.85546875" style="46" customWidth="1"/>
    <col min="2780" max="2780" width="22" style="46" customWidth="1"/>
    <col min="2781" max="2781" width="57.85546875" style="46" customWidth="1"/>
    <col min="2782" max="2783" width="12.28515625" style="46" bestFit="1" customWidth="1"/>
    <col min="2784" max="2790" width="11.42578125" style="46" bestFit="1" customWidth="1"/>
    <col min="2791" max="2811" width="12.5703125" style="46" bestFit="1" customWidth="1"/>
    <col min="2812" max="2815" width="12.28515625" style="46" bestFit="1" customWidth="1"/>
    <col min="2816" max="3030" width="9.140625" style="46"/>
    <col min="3031" max="3031" width="7.85546875" style="46" bestFit="1" customWidth="1"/>
    <col min="3032" max="3032" width="7.85546875" style="46" customWidth="1"/>
    <col min="3033" max="3033" width="19.85546875" style="46" bestFit="1" customWidth="1"/>
    <col min="3034" max="3034" width="30.5703125" style="46" bestFit="1" customWidth="1"/>
    <col min="3035" max="3035" width="12.85546875" style="46" customWidth="1"/>
    <col min="3036" max="3036" width="22" style="46" customWidth="1"/>
    <col min="3037" max="3037" width="57.85546875" style="46" customWidth="1"/>
    <col min="3038" max="3039" width="12.28515625" style="46" bestFit="1" customWidth="1"/>
    <col min="3040" max="3046" width="11.42578125" style="46" bestFit="1" customWidth="1"/>
    <col min="3047" max="3067" width="12.5703125" style="46" bestFit="1" customWidth="1"/>
    <col min="3068" max="3071" width="12.28515625" style="46" bestFit="1" customWidth="1"/>
    <col min="3072" max="3286" width="9.140625" style="46"/>
    <col min="3287" max="3287" width="7.85546875" style="46" bestFit="1" customWidth="1"/>
    <col min="3288" max="3288" width="7.85546875" style="46" customWidth="1"/>
    <col min="3289" max="3289" width="19.85546875" style="46" bestFit="1" customWidth="1"/>
    <col min="3290" max="3290" width="30.5703125" style="46" bestFit="1" customWidth="1"/>
    <col min="3291" max="3291" width="12.85546875" style="46" customWidth="1"/>
    <col min="3292" max="3292" width="22" style="46" customWidth="1"/>
    <col min="3293" max="3293" width="57.85546875" style="46" customWidth="1"/>
    <col min="3294" max="3295" width="12.28515625" style="46" bestFit="1" customWidth="1"/>
    <col min="3296" max="3302" width="11.42578125" style="46" bestFit="1" customWidth="1"/>
    <col min="3303" max="3323" width="12.5703125" style="46" bestFit="1" customWidth="1"/>
    <col min="3324" max="3327" width="12.28515625" style="46" bestFit="1" customWidth="1"/>
    <col min="3328" max="3542" width="9.140625" style="46"/>
    <col min="3543" max="3543" width="7.85546875" style="46" bestFit="1" customWidth="1"/>
    <col min="3544" max="3544" width="7.85546875" style="46" customWidth="1"/>
    <col min="3545" max="3545" width="19.85546875" style="46" bestFit="1" customWidth="1"/>
    <col min="3546" max="3546" width="30.5703125" style="46" bestFit="1" customWidth="1"/>
    <col min="3547" max="3547" width="12.85546875" style="46" customWidth="1"/>
    <col min="3548" max="3548" width="22" style="46" customWidth="1"/>
    <col min="3549" max="3549" width="57.85546875" style="46" customWidth="1"/>
    <col min="3550" max="3551" width="12.28515625" style="46" bestFit="1" customWidth="1"/>
    <col min="3552" max="3558" width="11.42578125" style="46" bestFit="1" customWidth="1"/>
    <col min="3559" max="3579" width="12.5703125" style="46" bestFit="1" customWidth="1"/>
    <col min="3580" max="3583" width="12.28515625" style="46" bestFit="1" customWidth="1"/>
    <col min="3584" max="3798" width="9.140625" style="46"/>
    <col min="3799" max="3799" width="7.85546875" style="46" bestFit="1" customWidth="1"/>
    <col min="3800" max="3800" width="7.85546875" style="46" customWidth="1"/>
    <col min="3801" max="3801" width="19.85546875" style="46" bestFit="1" customWidth="1"/>
    <col min="3802" max="3802" width="30.5703125" style="46" bestFit="1" customWidth="1"/>
    <col min="3803" max="3803" width="12.85546875" style="46" customWidth="1"/>
    <col min="3804" max="3804" width="22" style="46" customWidth="1"/>
    <col min="3805" max="3805" width="57.85546875" style="46" customWidth="1"/>
    <col min="3806" max="3807" width="12.28515625" style="46" bestFit="1" customWidth="1"/>
    <col min="3808" max="3814" width="11.42578125" style="46" bestFit="1" customWidth="1"/>
    <col min="3815" max="3835" width="12.5703125" style="46" bestFit="1" customWidth="1"/>
    <col min="3836" max="3839" width="12.28515625" style="46" bestFit="1" customWidth="1"/>
    <col min="3840" max="4054" width="9.140625" style="46"/>
    <col min="4055" max="4055" width="7.85546875" style="46" bestFit="1" customWidth="1"/>
    <col min="4056" max="4056" width="7.85546875" style="46" customWidth="1"/>
    <col min="4057" max="4057" width="19.85546875" style="46" bestFit="1" customWidth="1"/>
    <col min="4058" max="4058" width="30.5703125" style="46" bestFit="1" customWidth="1"/>
    <col min="4059" max="4059" width="12.85546875" style="46" customWidth="1"/>
    <col min="4060" max="4060" width="22" style="46" customWidth="1"/>
    <col min="4061" max="4061" width="57.85546875" style="46" customWidth="1"/>
    <col min="4062" max="4063" width="12.28515625" style="46" bestFit="1" customWidth="1"/>
    <col min="4064" max="4070" width="11.42578125" style="46" bestFit="1" customWidth="1"/>
    <col min="4071" max="4091" width="12.5703125" style="46" bestFit="1" customWidth="1"/>
    <col min="4092" max="4095" width="12.28515625" style="46" bestFit="1" customWidth="1"/>
    <col min="4096" max="4310" width="9.140625" style="46"/>
    <col min="4311" max="4311" width="7.85546875" style="46" bestFit="1" customWidth="1"/>
    <col min="4312" max="4312" width="7.85546875" style="46" customWidth="1"/>
    <col min="4313" max="4313" width="19.85546875" style="46" bestFit="1" customWidth="1"/>
    <col min="4314" max="4314" width="30.5703125" style="46" bestFit="1" customWidth="1"/>
    <col min="4315" max="4315" width="12.85546875" style="46" customWidth="1"/>
    <col min="4316" max="4316" width="22" style="46" customWidth="1"/>
    <col min="4317" max="4317" width="57.85546875" style="46" customWidth="1"/>
    <col min="4318" max="4319" width="12.28515625" style="46" bestFit="1" customWidth="1"/>
    <col min="4320" max="4326" width="11.42578125" style="46" bestFit="1" customWidth="1"/>
    <col min="4327" max="4347" width="12.5703125" style="46" bestFit="1" customWidth="1"/>
    <col min="4348" max="4351" width="12.28515625" style="46" bestFit="1" customWidth="1"/>
    <col min="4352" max="4566" width="9.140625" style="46"/>
    <col min="4567" max="4567" width="7.85546875" style="46" bestFit="1" customWidth="1"/>
    <col min="4568" max="4568" width="7.85546875" style="46" customWidth="1"/>
    <col min="4569" max="4569" width="19.85546875" style="46" bestFit="1" customWidth="1"/>
    <col min="4570" max="4570" width="30.5703125" style="46" bestFit="1" customWidth="1"/>
    <col min="4571" max="4571" width="12.85546875" style="46" customWidth="1"/>
    <col min="4572" max="4572" width="22" style="46" customWidth="1"/>
    <col min="4573" max="4573" width="57.85546875" style="46" customWidth="1"/>
    <col min="4574" max="4575" width="12.28515625" style="46" bestFit="1" customWidth="1"/>
    <col min="4576" max="4582" width="11.42578125" style="46" bestFit="1" customWidth="1"/>
    <col min="4583" max="4603" width="12.5703125" style="46" bestFit="1" customWidth="1"/>
    <col min="4604" max="4607" width="12.28515625" style="46" bestFit="1" customWidth="1"/>
    <col min="4608" max="4822" width="9.140625" style="46"/>
    <col min="4823" max="4823" width="7.85546875" style="46" bestFit="1" customWidth="1"/>
    <col min="4824" max="4824" width="7.85546875" style="46" customWidth="1"/>
    <col min="4825" max="4825" width="19.85546875" style="46" bestFit="1" customWidth="1"/>
    <col min="4826" max="4826" width="30.5703125" style="46" bestFit="1" customWidth="1"/>
    <col min="4827" max="4827" width="12.85546875" style="46" customWidth="1"/>
    <col min="4828" max="4828" width="22" style="46" customWidth="1"/>
    <col min="4829" max="4829" width="57.85546875" style="46" customWidth="1"/>
    <col min="4830" max="4831" width="12.28515625" style="46" bestFit="1" customWidth="1"/>
    <col min="4832" max="4838" width="11.42578125" style="46" bestFit="1" customWidth="1"/>
    <col min="4839" max="4859" width="12.5703125" style="46" bestFit="1" customWidth="1"/>
    <col min="4860" max="4863" width="12.28515625" style="46" bestFit="1" customWidth="1"/>
    <col min="4864" max="5078" width="9.140625" style="46"/>
    <col min="5079" max="5079" width="7.85546875" style="46" bestFit="1" customWidth="1"/>
    <col min="5080" max="5080" width="7.85546875" style="46" customWidth="1"/>
    <col min="5081" max="5081" width="19.85546875" style="46" bestFit="1" customWidth="1"/>
    <col min="5082" max="5082" width="30.5703125" style="46" bestFit="1" customWidth="1"/>
    <col min="5083" max="5083" width="12.85546875" style="46" customWidth="1"/>
    <col min="5084" max="5084" width="22" style="46" customWidth="1"/>
    <col min="5085" max="5085" width="57.85546875" style="46" customWidth="1"/>
    <col min="5086" max="5087" width="12.28515625" style="46" bestFit="1" customWidth="1"/>
    <col min="5088" max="5094" width="11.42578125" style="46" bestFit="1" customWidth="1"/>
    <col min="5095" max="5115" width="12.5703125" style="46" bestFit="1" customWidth="1"/>
    <col min="5116" max="5119" width="12.28515625" style="46" bestFit="1" customWidth="1"/>
    <col min="5120" max="5334" width="9.140625" style="46"/>
    <col min="5335" max="5335" width="7.85546875" style="46" bestFit="1" customWidth="1"/>
    <col min="5336" max="5336" width="7.85546875" style="46" customWidth="1"/>
    <col min="5337" max="5337" width="19.85546875" style="46" bestFit="1" customWidth="1"/>
    <col min="5338" max="5338" width="30.5703125" style="46" bestFit="1" customWidth="1"/>
    <col min="5339" max="5339" width="12.85546875" style="46" customWidth="1"/>
    <col min="5340" max="5340" width="22" style="46" customWidth="1"/>
    <col min="5341" max="5341" width="57.85546875" style="46" customWidth="1"/>
    <col min="5342" max="5343" width="12.28515625" style="46" bestFit="1" customWidth="1"/>
    <col min="5344" max="5350" width="11.42578125" style="46" bestFit="1" customWidth="1"/>
    <col min="5351" max="5371" width="12.5703125" style="46" bestFit="1" customWidth="1"/>
    <col min="5372" max="5375" width="12.28515625" style="46" bestFit="1" customWidth="1"/>
    <col min="5376" max="5590" width="9.140625" style="46"/>
    <col min="5591" max="5591" width="7.85546875" style="46" bestFit="1" customWidth="1"/>
    <col min="5592" max="5592" width="7.85546875" style="46" customWidth="1"/>
    <col min="5593" max="5593" width="19.85546875" style="46" bestFit="1" customWidth="1"/>
    <col min="5594" max="5594" width="30.5703125" style="46" bestFit="1" customWidth="1"/>
    <col min="5595" max="5595" width="12.85546875" style="46" customWidth="1"/>
    <col min="5596" max="5596" width="22" style="46" customWidth="1"/>
    <col min="5597" max="5597" width="57.85546875" style="46" customWidth="1"/>
    <col min="5598" max="5599" width="12.28515625" style="46" bestFit="1" customWidth="1"/>
    <col min="5600" max="5606" width="11.42578125" style="46" bestFit="1" customWidth="1"/>
    <col min="5607" max="5627" width="12.5703125" style="46" bestFit="1" customWidth="1"/>
    <col min="5628" max="5631" width="12.28515625" style="46" bestFit="1" customWidth="1"/>
    <col min="5632" max="5846" width="9.140625" style="46"/>
    <col min="5847" max="5847" width="7.85546875" style="46" bestFit="1" customWidth="1"/>
    <col min="5848" max="5848" width="7.85546875" style="46" customWidth="1"/>
    <col min="5849" max="5849" width="19.85546875" style="46" bestFit="1" customWidth="1"/>
    <col min="5850" max="5850" width="30.5703125" style="46" bestFit="1" customWidth="1"/>
    <col min="5851" max="5851" width="12.85546875" style="46" customWidth="1"/>
    <col min="5852" max="5852" width="22" style="46" customWidth="1"/>
    <col min="5853" max="5853" width="57.85546875" style="46" customWidth="1"/>
    <col min="5854" max="5855" width="12.28515625" style="46" bestFit="1" customWidth="1"/>
    <col min="5856" max="5862" width="11.42578125" style="46" bestFit="1" customWidth="1"/>
    <col min="5863" max="5883" width="12.5703125" style="46" bestFit="1" customWidth="1"/>
    <col min="5884" max="5887" width="12.28515625" style="46" bestFit="1" customWidth="1"/>
    <col min="5888" max="6102" width="9.140625" style="46"/>
    <col min="6103" max="6103" width="7.85546875" style="46" bestFit="1" customWidth="1"/>
    <col min="6104" max="6104" width="7.85546875" style="46" customWidth="1"/>
    <col min="6105" max="6105" width="19.85546875" style="46" bestFit="1" customWidth="1"/>
    <col min="6106" max="6106" width="30.5703125" style="46" bestFit="1" customWidth="1"/>
    <col min="6107" max="6107" width="12.85546875" style="46" customWidth="1"/>
    <col min="6108" max="6108" width="22" style="46" customWidth="1"/>
    <col min="6109" max="6109" width="57.85546875" style="46" customWidth="1"/>
    <col min="6110" max="6111" width="12.28515625" style="46" bestFit="1" customWidth="1"/>
    <col min="6112" max="6118" width="11.42578125" style="46" bestFit="1" customWidth="1"/>
    <col min="6119" max="6139" width="12.5703125" style="46" bestFit="1" customWidth="1"/>
    <col min="6140" max="6143" width="12.28515625" style="46" bestFit="1" customWidth="1"/>
    <col min="6144" max="6358" width="9.140625" style="46"/>
    <col min="6359" max="6359" width="7.85546875" style="46" bestFit="1" customWidth="1"/>
    <col min="6360" max="6360" width="7.85546875" style="46" customWidth="1"/>
    <col min="6361" max="6361" width="19.85546875" style="46" bestFit="1" customWidth="1"/>
    <col min="6362" max="6362" width="30.5703125" style="46" bestFit="1" customWidth="1"/>
    <col min="6363" max="6363" width="12.85546875" style="46" customWidth="1"/>
    <col min="6364" max="6364" width="22" style="46" customWidth="1"/>
    <col min="6365" max="6365" width="57.85546875" style="46" customWidth="1"/>
    <col min="6366" max="6367" width="12.28515625" style="46" bestFit="1" customWidth="1"/>
    <col min="6368" max="6374" width="11.42578125" style="46" bestFit="1" customWidth="1"/>
    <col min="6375" max="6395" width="12.5703125" style="46" bestFit="1" customWidth="1"/>
    <col min="6396" max="6399" width="12.28515625" style="46" bestFit="1" customWidth="1"/>
    <col min="6400" max="6614" width="9.140625" style="46"/>
    <col min="6615" max="6615" width="7.85546875" style="46" bestFit="1" customWidth="1"/>
    <col min="6616" max="6616" width="7.85546875" style="46" customWidth="1"/>
    <col min="6617" max="6617" width="19.85546875" style="46" bestFit="1" customWidth="1"/>
    <col min="6618" max="6618" width="30.5703125" style="46" bestFit="1" customWidth="1"/>
    <col min="6619" max="6619" width="12.85546875" style="46" customWidth="1"/>
    <col min="6620" max="6620" width="22" style="46" customWidth="1"/>
    <col min="6621" max="6621" width="57.85546875" style="46" customWidth="1"/>
    <col min="6622" max="6623" width="12.28515625" style="46" bestFit="1" customWidth="1"/>
    <col min="6624" max="6630" width="11.42578125" style="46" bestFit="1" customWidth="1"/>
    <col min="6631" max="6651" width="12.5703125" style="46" bestFit="1" customWidth="1"/>
    <col min="6652" max="6655" width="12.28515625" style="46" bestFit="1" customWidth="1"/>
    <col min="6656" max="6870" width="9.140625" style="46"/>
    <col min="6871" max="6871" width="7.85546875" style="46" bestFit="1" customWidth="1"/>
    <col min="6872" max="6872" width="7.85546875" style="46" customWidth="1"/>
    <col min="6873" max="6873" width="19.85546875" style="46" bestFit="1" customWidth="1"/>
    <col min="6874" max="6874" width="30.5703125" style="46" bestFit="1" customWidth="1"/>
    <col min="6875" max="6875" width="12.85546875" style="46" customWidth="1"/>
    <col min="6876" max="6876" width="22" style="46" customWidth="1"/>
    <col min="6877" max="6877" width="57.85546875" style="46" customWidth="1"/>
    <col min="6878" max="6879" width="12.28515625" style="46" bestFit="1" customWidth="1"/>
    <col min="6880" max="6886" width="11.42578125" style="46" bestFit="1" customWidth="1"/>
    <col min="6887" max="6907" width="12.5703125" style="46" bestFit="1" customWidth="1"/>
    <col min="6908" max="6911" width="12.28515625" style="46" bestFit="1" customWidth="1"/>
    <col min="6912" max="7126" width="9.140625" style="46"/>
    <col min="7127" max="7127" width="7.85546875" style="46" bestFit="1" customWidth="1"/>
    <col min="7128" max="7128" width="7.85546875" style="46" customWidth="1"/>
    <col min="7129" max="7129" width="19.85546875" style="46" bestFit="1" customWidth="1"/>
    <col min="7130" max="7130" width="30.5703125" style="46" bestFit="1" customWidth="1"/>
    <col min="7131" max="7131" width="12.85546875" style="46" customWidth="1"/>
    <col min="7132" max="7132" width="22" style="46" customWidth="1"/>
    <col min="7133" max="7133" width="57.85546875" style="46" customWidth="1"/>
    <col min="7134" max="7135" width="12.28515625" style="46" bestFit="1" customWidth="1"/>
    <col min="7136" max="7142" width="11.42578125" style="46" bestFit="1" customWidth="1"/>
    <col min="7143" max="7163" width="12.5703125" style="46" bestFit="1" customWidth="1"/>
    <col min="7164" max="7167" width="12.28515625" style="46" bestFit="1" customWidth="1"/>
    <col min="7168" max="7382" width="9.140625" style="46"/>
    <col min="7383" max="7383" width="7.85546875" style="46" bestFit="1" customWidth="1"/>
    <col min="7384" max="7384" width="7.85546875" style="46" customWidth="1"/>
    <col min="7385" max="7385" width="19.85546875" style="46" bestFit="1" customWidth="1"/>
    <col min="7386" max="7386" width="30.5703125" style="46" bestFit="1" customWidth="1"/>
    <col min="7387" max="7387" width="12.85546875" style="46" customWidth="1"/>
    <col min="7388" max="7388" width="22" style="46" customWidth="1"/>
    <col min="7389" max="7389" width="57.85546875" style="46" customWidth="1"/>
    <col min="7390" max="7391" width="12.28515625" style="46" bestFit="1" customWidth="1"/>
    <col min="7392" max="7398" width="11.42578125" style="46" bestFit="1" customWidth="1"/>
    <col min="7399" max="7419" width="12.5703125" style="46" bestFit="1" customWidth="1"/>
    <col min="7420" max="7423" width="12.28515625" style="46" bestFit="1" customWidth="1"/>
    <col min="7424" max="7638" width="9.140625" style="46"/>
    <col min="7639" max="7639" width="7.85546875" style="46" bestFit="1" customWidth="1"/>
    <col min="7640" max="7640" width="7.85546875" style="46" customWidth="1"/>
    <col min="7641" max="7641" width="19.85546875" style="46" bestFit="1" customWidth="1"/>
    <col min="7642" max="7642" width="30.5703125" style="46" bestFit="1" customWidth="1"/>
    <col min="7643" max="7643" width="12.85546875" style="46" customWidth="1"/>
    <col min="7644" max="7644" width="22" style="46" customWidth="1"/>
    <col min="7645" max="7645" width="57.85546875" style="46" customWidth="1"/>
    <col min="7646" max="7647" width="12.28515625" style="46" bestFit="1" customWidth="1"/>
    <col min="7648" max="7654" width="11.42578125" style="46" bestFit="1" customWidth="1"/>
    <col min="7655" max="7675" width="12.5703125" style="46" bestFit="1" customWidth="1"/>
    <col min="7676" max="7679" width="12.28515625" style="46" bestFit="1" customWidth="1"/>
    <col min="7680" max="7894" width="9.140625" style="46"/>
    <col min="7895" max="7895" width="7.85546875" style="46" bestFit="1" customWidth="1"/>
    <col min="7896" max="7896" width="7.85546875" style="46" customWidth="1"/>
    <col min="7897" max="7897" width="19.85546875" style="46" bestFit="1" customWidth="1"/>
    <col min="7898" max="7898" width="30.5703125" style="46" bestFit="1" customWidth="1"/>
    <col min="7899" max="7899" width="12.85546875" style="46" customWidth="1"/>
    <col min="7900" max="7900" width="22" style="46" customWidth="1"/>
    <col min="7901" max="7901" width="57.85546875" style="46" customWidth="1"/>
    <col min="7902" max="7903" width="12.28515625" style="46" bestFit="1" customWidth="1"/>
    <col min="7904" max="7910" width="11.42578125" style="46" bestFit="1" customWidth="1"/>
    <col min="7911" max="7931" width="12.5703125" style="46" bestFit="1" customWidth="1"/>
    <col min="7932" max="7935" width="12.28515625" style="46" bestFit="1" customWidth="1"/>
    <col min="7936" max="8150" width="9.140625" style="46"/>
    <col min="8151" max="8151" width="7.85546875" style="46" bestFit="1" customWidth="1"/>
    <col min="8152" max="8152" width="7.85546875" style="46" customWidth="1"/>
    <col min="8153" max="8153" width="19.85546875" style="46" bestFit="1" customWidth="1"/>
    <col min="8154" max="8154" width="30.5703125" style="46" bestFit="1" customWidth="1"/>
    <col min="8155" max="8155" width="12.85546875" style="46" customWidth="1"/>
    <col min="8156" max="8156" width="22" style="46" customWidth="1"/>
    <col min="8157" max="8157" width="57.85546875" style="46" customWidth="1"/>
    <col min="8158" max="8159" width="12.28515625" style="46" bestFit="1" customWidth="1"/>
    <col min="8160" max="8166" width="11.42578125" style="46" bestFit="1" customWidth="1"/>
    <col min="8167" max="8187" width="12.5703125" style="46" bestFit="1" customWidth="1"/>
    <col min="8188" max="8191" width="12.28515625" style="46" bestFit="1" customWidth="1"/>
    <col min="8192" max="8406" width="9.140625" style="46"/>
    <col min="8407" max="8407" width="7.85546875" style="46" bestFit="1" customWidth="1"/>
    <col min="8408" max="8408" width="7.85546875" style="46" customWidth="1"/>
    <col min="8409" max="8409" width="19.85546875" style="46" bestFit="1" customWidth="1"/>
    <col min="8410" max="8410" width="30.5703125" style="46" bestFit="1" customWidth="1"/>
    <col min="8411" max="8411" width="12.85546875" style="46" customWidth="1"/>
    <col min="8412" max="8412" width="22" style="46" customWidth="1"/>
    <col min="8413" max="8413" width="57.85546875" style="46" customWidth="1"/>
    <col min="8414" max="8415" width="12.28515625" style="46" bestFit="1" customWidth="1"/>
    <col min="8416" max="8422" width="11.42578125" style="46" bestFit="1" customWidth="1"/>
    <col min="8423" max="8443" width="12.5703125" style="46" bestFit="1" customWidth="1"/>
    <col min="8444" max="8447" width="12.28515625" style="46" bestFit="1" customWidth="1"/>
    <col min="8448" max="8662" width="9.140625" style="46"/>
    <col min="8663" max="8663" width="7.85546875" style="46" bestFit="1" customWidth="1"/>
    <col min="8664" max="8664" width="7.85546875" style="46" customWidth="1"/>
    <col min="8665" max="8665" width="19.85546875" style="46" bestFit="1" customWidth="1"/>
    <col min="8666" max="8666" width="30.5703125" style="46" bestFit="1" customWidth="1"/>
    <col min="8667" max="8667" width="12.85546875" style="46" customWidth="1"/>
    <col min="8668" max="8668" width="22" style="46" customWidth="1"/>
    <col min="8669" max="8669" width="57.85546875" style="46" customWidth="1"/>
    <col min="8670" max="8671" width="12.28515625" style="46" bestFit="1" customWidth="1"/>
    <col min="8672" max="8678" width="11.42578125" style="46" bestFit="1" customWidth="1"/>
    <col min="8679" max="8699" width="12.5703125" style="46" bestFit="1" customWidth="1"/>
    <col min="8700" max="8703" width="12.28515625" style="46" bestFit="1" customWidth="1"/>
    <col min="8704" max="8918" width="9.140625" style="46"/>
    <col min="8919" max="8919" width="7.85546875" style="46" bestFit="1" customWidth="1"/>
    <col min="8920" max="8920" width="7.85546875" style="46" customWidth="1"/>
    <col min="8921" max="8921" width="19.85546875" style="46" bestFit="1" customWidth="1"/>
    <col min="8922" max="8922" width="30.5703125" style="46" bestFit="1" customWidth="1"/>
    <col min="8923" max="8923" width="12.85546875" style="46" customWidth="1"/>
    <col min="8924" max="8924" width="22" style="46" customWidth="1"/>
    <col min="8925" max="8925" width="57.85546875" style="46" customWidth="1"/>
    <col min="8926" max="8927" width="12.28515625" style="46" bestFit="1" customWidth="1"/>
    <col min="8928" max="8934" width="11.42578125" style="46" bestFit="1" customWidth="1"/>
    <col min="8935" max="8955" width="12.5703125" style="46" bestFit="1" customWidth="1"/>
    <col min="8956" max="8959" width="12.28515625" style="46" bestFit="1" customWidth="1"/>
    <col min="8960" max="9174" width="9.140625" style="46"/>
    <col min="9175" max="9175" width="7.85546875" style="46" bestFit="1" customWidth="1"/>
    <col min="9176" max="9176" width="7.85546875" style="46" customWidth="1"/>
    <col min="9177" max="9177" width="19.85546875" style="46" bestFit="1" customWidth="1"/>
    <col min="9178" max="9178" width="30.5703125" style="46" bestFit="1" customWidth="1"/>
    <col min="9179" max="9179" width="12.85546875" style="46" customWidth="1"/>
    <col min="9180" max="9180" width="22" style="46" customWidth="1"/>
    <col min="9181" max="9181" width="57.85546875" style="46" customWidth="1"/>
    <col min="9182" max="9183" width="12.28515625" style="46" bestFit="1" customWidth="1"/>
    <col min="9184" max="9190" width="11.42578125" style="46" bestFit="1" customWidth="1"/>
    <col min="9191" max="9211" width="12.5703125" style="46" bestFit="1" customWidth="1"/>
    <col min="9212" max="9215" width="12.28515625" style="46" bestFit="1" customWidth="1"/>
    <col min="9216" max="9430" width="9.140625" style="46"/>
    <col min="9431" max="9431" width="7.85546875" style="46" bestFit="1" customWidth="1"/>
    <col min="9432" max="9432" width="7.85546875" style="46" customWidth="1"/>
    <col min="9433" max="9433" width="19.85546875" style="46" bestFit="1" customWidth="1"/>
    <col min="9434" max="9434" width="30.5703125" style="46" bestFit="1" customWidth="1"/>
    <col min="9435" max="9435" width="12.85546875" style="46" customWidth="1"/>
    <col min="9436" max="9436" width="22" style="46" customWidth="1"/>
    <col min="9437" max="9437" width="57.85546875" style="46" customWidth="1"/>
    <col min="9438" max="9439" width="12.28515625" style="46" bestFit="1" customWidth="1"/>
    <col min="9440" max="9446" width="11.42578125" style="46" bestFit="1" customWidth="1"/>
    <col min="9447" max="9467" width="12.5703125" style="46" bestFit="1" customWidth="1"/>
    <col min="9468" max="9471" width="12.28515625" style="46" bestFit="1" customWidth="1"/>
    <col min="9472" max="9686" width="9.140625" style="46"/>
    <col min="9687" max="9687" width="7.85546875" style="46" bestFit="1" customWidth="1"/>
    <col min="9688" max="9688" width="7.85546875" style="46" customWidth="1"/>
    <col min="9689" max="9689" width="19.85546875" style="46" bestFit="1" customWidth="1"/>
    <col min="9690" max="9690" width="30.5703125" style="46" bestFit="1" customWidth="1"/>
    <col min="9691" max="9691" width="12.85546875" style="46" customWidth="1"/>
    <col min="9692" max="9692" width="22" style="46" customWidth="1"/>
    <col min="9693" max="9693" width="57.85546875" style="46" customWidth="1"/>
    <col min="9694" max="9695" width="12.28515625" style="46" bestFit="1" customWidth="1"/>
    <col min="9696" max="9702" width="11.42578125" style="46" bestFit="1" customWidth="1"/>
    <col min="9703" max="9723" width="12.5703125" style="46" bestFit="1" customWidth="1"/>
    <col min="9724" max="9727" width="12.28515625" style="46" bestFit="1" customWidth="1"/>
    <col min="9728" max="9942" width="9.140625" style="46"/>
    <col min="9943" max="9943" width="7.85546875" style="46" bestFit="1" customWidth="1"/>
    <col min="9944" max="9944" width="7.85546875" style="46" customWidth="1"/>
    <col min="9945" max="9945" width="19.85546875" style="46" bestFit="1" customWidth="1"/>
    <col min="9946" max="9946" width="30.5703125" style="46" bestFit="1" customWidth="1"/>
    <col min="9947" max="9947" width="12.85546875" style="46" customWidth="1"/>
    <col min="9948" max="9948" width="22" style="46" customWidth="1"/>
    <col min="9949" max="9949" width="57.85546875" style="46" customWidth="1"/>
    <col min="9950" max="9951" width="12.28515625" style="46" bestFit="1" customWidth="1"/>
    <col min="9952" max="9958" width="11.42578125" style="46" bestFit="1" customWidth="1"/>
    <col min="9959" max="9979" width="12.5703125" style="46" bestFit="1" customWidth="1"/>
    <col min="9980" max="9983" width="12.28515625" style="46" bestFit="1" customWidth="1"/>
    <col min="9984" max="10198" width="9.140625" style="46"/>
    <col min="10199" max="10199" width="7.85546875" style="46" bestFit="1" customWidth="1"/>
    <col min="10200" max="10200" width="7.85546875" style="46" customWidth="1"/>
    <col min="10201" max="10201" width="19.85546875" style="46" bestFit="1" customWidth="1"/>
    <col min="10202" max="10202" width="30.5703125" style="46" bestFit="1" customWidth="1"/>
    <col min="10203" max="10203" width="12.85546875" style="46" customWidth="1"/>
    <col min="10204" max="10204" width="22" style="46" customWidth="1"/>
    <col min="10205" max="10205" width="57.85546875" style="46" customWidth="1"/>
    <col min="10206" max="10207" width="12.28515625" style="46" bestFit="1" customWidth="1"/>
    <col min="10208" max="10214" width="11.42578125" style="46" bestFit="1" customWidth="1"/>
    <col min="10215" max="10235" width="12.5703125" style="46" bestFit="1" customWidth="1"/>
    <col min="10236" max="10239" width="12.28515625" style="46" bestFit="1" customWidth="1"/>
    <col min="10240" max="10454" width="9.140625" style="46"/>
    <col min="10455" max="10455" width="7.85546875" style="46" bestFit="1" customWidth="1"/>
    <col min="10456" max="10456" width="7.85546875" style="46" customWidth="1"/>
    <col min="10457" max="10457" width="19.85546875" style="46" bestFit="1" customWidth="1"/>
    <col min="10458" max="10458" width="30.5703125" style="46" bestFit="1" customWidth="1"/>
    <col min="10459" max="10459" width="12.85546875" style="46" customWidth="1"/>
    <col min="10460" max="10460" width="22" style="46" customWidth="1"/>
    <col min="10461" max="10461" width="57.85546875" style="46" customWidth="1"/>
    <col min="10462" max="10463" width="12.28515625" style="46" bestFit="1" customWidth="1"/>
    <col min="10464" max="10470" width="11.42578125" style="46" bestFit="1" customWidth="1"/>
    <col min="10471" max="10491" width="12.5703125" style="46" bestFit="1" customWidth="1"/>
    <col min="10492" max="10495" width="12.28515625" style="46" bestFit="1" customWidth="1"/>
    <col min="10496" max="10710" width="9.140625" style="46"/>
    <col min="10711" max="10711" width="7.85546875" style="46" bestFit="1" customWidth="1"/>
    <col min="10712" max="10712" width="7.85546875" style="46" customWidth="1"/>
    <col min="10713" max="10713" width="19.85546875" style="46" bestFit="1" customWidth="1"/>
    <col min="10714" max="10714" width="30.5703125" style="46" bestFit="1" customWidth="1"/>
    <col min="10715" max="10715" width="12.85546875" style="46" customWidth="1"/>
    <col min="10716" max="10716" width="22" style="46" customWidth="1"/>
    <col min="10717" max="10717" width="57.85546875" style="46" customWidth="1"/>
    <col min="10718" max="10719" width="12.28515625" style="46" bestFit="1" customWidth="1"/>
    <col min="10720" max="10726" width="11.42578125" style="46" bestFit="1" customWidth="1"/>
    <col min="10727" max="10747" width="12.5703125" style="46" bestFit="1" customWidth="1"/>
    <col min="10748" max="10751" width="12.28515625" style="46" bestFit="1" customWidth="1"/>
    <col min="10752" max="10966" width="9.140625" style="46"/>
    <col min="10967" max="10967" width="7.85546875" style="46" bestFit="1" customWidth="1"/>
    <col min="10968" max="10968" width="7.85546875" style="46" customWidth="1"/>
    <col min="10969" max="10969" width="19.85546875" style="46" bestFit="1" customWidth="1"/>
    <col min="10970" max="10970" width="30.5703125" style="46" bestFit="1" customWidth="1"/>
    <col min="10971" max="10971" width="12.85546875" style="46" customWidth="1"/>
    <col min="10972" max="10972" width="22" style="46" customWidth="1"/>
    <col min="10973" max="10973" width="57.85546875" style="46" customWidth="1"/>
    <col min="10974" max="10975" width="12.28515625" style="46" bestFit="1" customWidth="1"/>
    <col min="10976" max="10982" width="11.42578125" style="46" bestFit="1" customWidth="1"/>
    <col min="10983" max="11003" width="12.5703125" style="46" bestFit="1" customWidth="1"/>
    <col min="11004" max="11007" width="12.28515625" style="46" bestFit="1" customWidth="1"/>
    <col min="11008" max="11222" width="9.140625" style="46"/>
    <col min="11223" max="11223" width="7.85546875" style="46" bestFit="1" customWidth="1"/>
    <col min="11224" max="11224" width="7.85546875" style="46" customWidth="1"/>
    <col min="11225" max="11225" width="19.85546875" style="46" bestFit="1" customWidth="1"/>
    <col min="11226" max="11226" width="30.5703125" style="46" bestFit="1" customWidth="1"/>
    <col min="11227" max="11227" width="12.85546875" style="46" customWidth="1"/>
    <col min="11228" max="11228" width="22" style="46" customWidth="1"/>
    <col min="11229" max="11229" width="57.85546875" style="46" customWidth="1"/>
    <col min="11230" max="11231" width="12.28515625" style="46" bestFit="1" customWidth="1"/>
    <col min="11232" max="11238" width="11.42578125" style="46" bestFit="1" customWidth="1"/>
    <col min="11239" max="11259" width="12.5703125" style="46" bestFit="1" customWidth="1"/>
    <col min="11260" max="11263" width="12.28515625" style="46" bestFit="1" customWidth="1"/>
    <col min="11264" max="11478" width="9.140625" style="46"/>
    <col min="11479" max="11479" width="7.85546875" style="46" bestFit="1" customWidth="1"/>
    <col min="11480" max="11480" width="7.85546875" style="46" customWidth="1"/>
    <col min="11481" max="11481" width="19.85546875" style="46" bestFit="1" customWidth="1"/>
    <col min="11482" max="11482" width="30.5703125" style="46" bestFit="1" customWidth="1"/>
    <col min="11483" max="11483" width="12.85546875" style="46" customWidth="1"/>
    <col min="11484" max="11484" width="22" style="46" customWidth="1"/>
    <col min="11485" max="11485" width="57.85546875" style="46" customWidth="1"/>
    <col min="11486" max="11487" width="12.28515625" style="46" bestFit="1" customWidth="1"/>
    <col min="11488" max="11494" width="11.42578125" style="46" bestFit="1" customWidth="1"/>
    <col min="11495" max="11515" width="12.5703125" style="46" bestFit="1" customWidth="1"/>
    <col min="11516" max="11519" width="12.28515625" style="46" bestFit="1" customWidth="1"/>
    <col min="11520" max="11734" width="9.140625" style="46"/>
    <col min="11735" max="11735" width="7.85546875" style="46" bestFit="1" customWidth="1"/>
    <col min="11736" max="11736" width="7.85546875" style="46" customWidth="1"/>
    <col min="11737" max="11737" width="19.85546875" style="46" bestFit="1" customWidth="1"/>
    <col min="11738" max="11738" width="30.5703125" style="46" bestFit="1" customWidth="1"/>
    <col min="11739" max="11739" width="12.85546875" style="46" customWidth="1"/>
    <col min="11740" max="11740" width="22" style="46" customWidth="1"/>
    <col min="11741" max="11741" width="57.85546875" style="46" customWidth="1"/>
    <col min="11742" max="11743" width="12.28515625" style="46" bestFit="1" customWidth="1"/>
    <col min="11744" max="11750" width="11.42578125" style="46" bestFit="1" customWidth="1"/>
    <col min="11751" max="11771" width="12.5703125" style="46" bestFit="1" customWidth="1"/>
    <col min="11772" max="11775" width="12.28515625" style="46" bestFit="1" customWidth="1"/>
    <col min="11776" max="11990" width="9.140625" style="46"/>
    <col min="11991" max="11991" width="7.85546875" style="46" bestFit="1" customWidth="1"/>
    <col min="11992" max="11992" width="7.85546875" style="46" customWidth="1"/>
    <col min="11993" max="11993" width="19.85546875" style="46" bestFit="1" customWidth="1"/>
    <col min="11994" max="11994" width="30.5703125" style="46" bestFit="1" customWidth="1"/>
    <col min="11995" max="11995" width="12.85546875" style="46" customWidth="1"/>
    <col min="11996" max="11996" width="22" style="46" customWidth="1"/>
    <col min="11997" max="11997" width="57.85546875" style="46" customWidth="1"/>
    <col min="11998" max="11999" width="12.28515625" style="46" bestFit="1" customWidth="1"/>
    <col min="12000" max="12006" width="11.42578125" style="46" bestFit="1" customWidth="1"/>
    <col min="12007" max="12027" width="12.5703125" style="46" bestFit="1" customWidth="1"/>
    <col min="12028" max="12031" width="12.28515625" style="46" bestFit="1" customWidth="1"/>
    <col min="12032" max="12246" width="9.140625" style="46"/>
    <col min="12247" max="12247" width="7.85546875" style="46" bestFit="1" customWidth="1"/>
    <col min="12248" max="12248" width="7.85546875" style="46" customWidth="1"/>
    <col min="12249" max="12249" width="19.85546875" style="46" bestFit="1" customWidth="1"/>
    <col min="12250" max="12250" width="30.5703125" style="46" bestFit="1" customWidth="1"/>
    <col min="12251" max="12251" width="12.85546875" style="46" customWidth="1"/>
    <col min="12252" max="12252" width="22" style="46" customWidth="1"/>
    <col min="12253" max="12253" width="57.85546875" style="46" customWidth="1"/>
    <col min="12254" max="12255" width="12.28515625" style="46" bestFit="1" customWidth="1"/>
    <col min="12256" max="12262" width="11.42578125" style="46" bestFit="1" customWidth="1"/>
    <col min="12263" max="12283" width="12.5703125" style="46" bestFit="1" customWidth="1"/>
    <col min="12284" max="12287" width="12.28515625" style="46" bestFit="1" customWidth="1"/>
    <col min="12288" max="12502" width="9.140625" style="46"/>
    <col min="12503" max="12503" width="7.85546875" style="46" bestFit="1" customWidth="1"/>
    <col min="12504" max="12504" width="7.85546875" style="46" customWidth="1"/>
    <col min="12505" max="12505" width="19.85546875" style="46" bestFit="1" customWidth="1"/>
    <col min="12506" max="12506" width="30.5703125" style="46" bestFit="1" customWidth="1"/>
    <col min="12507" max="12507" width="12.85546875" style="46" customWidth="1"/>
    <col min="12508" max="12508" width="22" style="46" customWidth="1"/>
    <col min="12509" max="12509" width="57.85546875" style="46" customWidth="1"/>
    <col min="12510" max="12511" width="12.28515625" style="46" bestFit="1" customWidth="1"/>
    <col min="12512" max="12518" width="11.42578125" style="46" bestFit="1" customWidth="1"/>
    <col min="12519" max="12539" width="12.5703125" style="46" bestFit="1" customWidth="1"/>
    <col min="12540" max="12543" width="12.28515625" style="46" bestFit="1" customWidth="1"/>
    <col min="12544" max="12758" width="9.140625" style="46"/>
    <col min="12759" max="12759" width="7.85546875" style="46" bestFit="1" customWidth="1"/>
    <col min="12760" max="12760" width="7.85546875" style="46" customWidth="1"/>
    <col min="12761" max="12761" width="19.85546875" style="46" bestFit="1" customWidth="1"/>
    <col min="12762" max="12762" width="30.5703125" style="46" bestFit="1" customWidth="1"/>
    <col min="12763" max="12763" width="12.85546875" style="46" customWidth="1"/>
    <col min="12764" max="12764" width="22" style="46" customWidth="1"/>
    <col min="12765" max="12765" width="57.85546875" style="46" customWidth="1"/>
    <col min="12766" max="12767" width="12.28515625" style="46" bestFit="1" customWidth="1"/>
    <col min="12768" max="12774" width="11.42578125" style="46" bestFit="1" customWidth="1"/>
    <col min="12775" max="12795" width="12.5703125" style="46" bestFit="1" customWidth="1"/>
    <col min="12796" max="12799" width="12.28515625" style="46" bestFit="1" customWidth="1"/>
    <col min="12800" max="13014" width="9.140625" style="46"/>
    <col min="13015" max="13015" width="7.85546875" style="46" bestFit="1" customWidth="1"/>
    <col min="13016" max="13016" width="7.85546875" style="46" customWidth="1"/>
    <col min="13017" max="13017" width="19.85546875" style="46" bestFit="1" customWidth="1"/>
    <col min="13018" max="13018" width="30.5703125" style="46" bestFit="1" customWidth="1"/>
    <col min="13019" max="13019" width="12.85546875" style="46" customWidth="1"/>
    <col min="13020" max="13020" width="22" style="46" customWidth="1"/>
    <col min="13021" max="13021" width="57.85546875" style="46" customWidth="1"/>
    <col min="13022" max="13023" width="12.28515625" style="46" bestFit="1" customWidth="1"/>
    <col min="13024" max="13030" width="11.42578125" style="46" bestFit="1" customWidth="1"/>
    <col min="13031" max="13051" width="12.5703125" style="46" bestFit="1" customWidth="1"/>
    <col min="13052" max="13055" width="12.28515625" style="46" bestFit="1" customWidth="1"/>
    <col min="13056" max="13270" width="9.140625" style="46"/>
    <col min="13271" max="13271" width="7.85546875" style="46" bestFit="1" customWidth="1"/>
    <col min="13272" max="13272" width="7.85546875" style="46" customWidth="1"/>
    <col min="13273" max="13273" width="19.85546875" style="46" bestFit="1" customWidth="1"/>
    <col min="13274" max="13274" width="30.5703125" style="46" bestFit="1" customWidth="1"/>
    <col min="13275" max="13275" width="12.85546875" style="46" customWidth="1"/>
    <col min="13276" max="13276" width="22" style="46" customWidth="1"/>
    <col min="13277" max="13277" width="57.85546875" style="46" customWidth="1"/>
    <col min="13278" max="13279" width="12.28515625" style="46" bestFit="1" customWidth="1"/>
    <col min="13280" max="13286" width="11.42578125" style="46" bestFit="1" customWidth="1"/>
    <col min="13287" max="13307" width="12.5703125" style="46" bestFit="1" customWidth="1"/>
    <col min="13308" max="13311" width="12.28515625" style="46" bestFit="1" customWidth="1"/>
    <col min="13312" max="13526" width="9.140625" style="46"/>
    <col min="13527" max="13527" width="7.85546875" style="46" bestFit="1" customWidth="1"/>
    <col min="13528" max="13528" width="7.85546875" style="46" customWidth="1"/>
    <col min="13529" max="13529" width="19.85546875" style="46" bestFit="1" customWidth="1"/>
    <col min="13530" max="13530" width="30.5703125" style="46" bestFit="1" customWidth="1"/>
    <col min="13531" max="13531" width="12.85546875" style="46" customWidth="1"/>
    <col min="13532" max="13532" width="22" style="46" customWidth="1"/>
    <col min="13533" max="13533" width="57.85546875" style="46" customWidth="1"/>
    <col min="13534" max="13535" width="12.28515625" style="46" bestFit="1" customWidth="1"/>
    <col min="13536" max="13542" width="11.42578125" style="46" bestFit="1" customWidth="1"/>
    <col min="13543" max="13563" width="12.5703125" style="46" bestFit="1" customWidth="1"/>
    <col min="13564" max="13567" width="12.28515625" style="46" bestFit="1" customWidth="1"/>
    <col min="13568" max="13782" width="9.140625" style="46"/>
    <col min="13783" max="13783" width="7.85546875" style="46" bestFit="1" customWidth="1"/>
    <col min="13784" max="13784" width="7.85546875" style="46" customWidth="1"/>
    <col min="13785" max="13785" width="19.85546875" style="46" bestFit="1" customWidth="1"/>
    <col min="13786" max="13786" width="30.5703125" style="46" bestFit="1" customWidth="1"/>
    <col min="13787" max="13787" width="12.85546875" style="46" customWidth="1"/>
    <col min="13788" max="13788" width="22" style="46" customWidth="1"/>
    <col min="13789" max="13789" width="57.85546875" style="46" customWidth="1"/>
    <col min="13790" max="13791" width="12.28515625" style="46" bestFit="1" customWidth="1"/>
    <col min="13792" max="13798" width="11.42578125" style="46" bestFit="1" customWidth="1"/>
    <col min="13799" max="13819" width="12.5703125" style="46" bestFit="1" customWidth="1"/>
    <col min="13820" max="13823" width="12.28515625" style="46" bestFit="1" customWidth="1"/>
    <col min="13824" max="14038" width="9.140625" style="46"/>
    <col min="14039" max="14039" width="7.85546875" style="46" bestFit="1" customWidth="1"/>
    <col min="14040" max="14040" width="7.85546875" style="46" customWidth="1"/>
    <col min="14041" max="14041" width="19.85546875" style="46" bestFit="1" customWidth="1"/>
    <col min="14042" max="14042" width="30.5703125" style="46" bestFit="1" customWidth="1"/>
    <col min="14043" max="14043" width="12.85546875" style="46" customWidth="1"/>
    <col min="14044" max="14044" width="22" style="46" customWidth="1"/>
    <col min="14045" max="14045" width="57.85546875" style="46" customWidth="1"/>
    <col min="14046" max="14047" width="12.28515625" style="46" bestFit="1" customWidth="1"/>
    <col min="14048" max="14054" width="11.42578125" style="46" bestFit="1" customWidth="1"/>
    <col min="14055" max="14075" width="12.5703125" style="46" bestFit="1" customWidth="1"/>
    <col min="14076" max="14079" width="12.28515625" style="46" bestFit="1" customWidth="1"/>
    <col min="14080" max="14294" width="9.140625" style="46"/>
    <col min="14295" max="14295" width="7.85546875" style="46" bestFit="1" customWidth="1"/>
    <col min="14296" max="14296" width="7.85546875" style="46" customWidth="1"/>
    <col min="14297" max="14297" width="19.85546875" style="46" bestFit="1" customWidth="1"/>
    <col min="14298" max="14298" width="30.5703125" style="46" bestFit="1" customWidth="1"/>
    <col min="14299" max="14299" width="12.85546875" style="46" customWidth="1"/>
    <col min="14300" max="14300" width="22" style="46" customWidth="1"/>
    <col min="14301" max="14301" width="57.85546875" style="46" customWidth="1"/>
    <col min="14302" max="14303" width="12.28515625" style="46" bestFit="1" customWidth="1"/>
    <col min="14304" max="14310" width="11.42578125" style="46" bestFit="1" customWidth="1"/>
    <col min="14311" max="14331" width="12.5703125" style="46" bestFit="1" customWidth="1"/>
    <col min="14332" max="14335" width="12.28515625" style="46" bestFit="1" customWidth="1"/>
    <col min="14336" max="14550" width="9.140625" style="46"/>
    <col min="14551" max="14551" width="7.85546875" style="46" bestFit="1" customWidth="1"/>
    <col min="14552" max="14552" width="7.85546875" style="46" customWidth="1"/>
    <col min="14553" max="14553" width="19.85546875" style="46" bestFit="1" customWidth="1"/>
    <col min="14554" max="14554" width="30.5703125" style="46" bestFit="1" customWidth="1"/>
    <col min="14555" max="14555" width="12.85546875" style="46" customWidth="1"/>
    <col min="14556" max="14556" width="22" style="46" customWidth="1"/>
    <col min="14557" max="14557" width="57.85546875" style="46" customWidth="1"/>
    <col min="14558" max="14559" width="12.28515625" style="46" bestFit="1" customWidth="1"/>
    <col min="14560" max="14566" width="11.42578125" style="46" bestFit="1" customWidth="1"/>
    <col min="14567" max="14587" width="12.5703125" style="46" bestFit="1" customWidth="1"/>
    <col min="14588" max="14591" width="12.28515625" style="46" bestFit="1" customWidth="1"/>
    <col min="14592" max="14806" width="9.140625" style="46"/>
    <col min="14807" max="14807" width="7.85546875" style="46" bestFit="1" customWidth="1"/>
    <col min="14808" max="14808" width="7.85546875" style="46" customWidth="1"/>
    <col min="14809" max="14809" width="19.85546875" style="46" bestFit="1" customWidth="1"/>
    <col min="14810" max="14810" width="30.5703125" style="46" bestFit="1" customWidth="1"/>
    <col min="14811" max="14811" width="12.85546875" style="46" customWidth="1"/>
    <col min="14812" max="14812" width="22" style="46" customWidth="1"/>
    <col min="14813" max="14813" width="57.85546875" style="46" customWidth="1"/>
    <col min="14814" max="14815" width="12.28515625" style="46" bestFit="1" customWidth="1"/>
    <col min="14816" max="14822" width="11.42578125" style="46" bestFit="1" customWidth="1"/>
    <col min="14823" max="14843" width="12.5703125" style="46" bestFit="1" customWidth="1"/>
    <col min="14844" max="14847" width="12.28515625" style="46" bestFit="1" customWidth="1"/>
    <col min="14848" max="15062" width="9.140625" style="46"/>
    <col min="15063" max="15063" width="7.85546875" style="46" bestFit="1" customWidth="1"/>
    <col min="15064" max="15064" width="7.85546875" style="46" customWidth="1"/>
    <col min="15065" max="15065" width="19.85546875" style="46" bestFit="1" customWidth="1"/>
    <col min="15066" max="15066" width="30.5703125" style="46" bestFit="1" customWidth="1"/>
    <col min="15067" max="15067" width="12.85546875" style="46" customWidth="1"/>
    <col min="15068" max="15068" width="22" style="46" customWidth="1"/>
    <col min="15069" max="15069" width="57.85546875" style="46" customWidth="1"/>
    <col min="15070" max="15071" width="12.28515625" style="46" bestFit="1" customWidth="1"/>
    <col min="15072" max="15078" width="11.42578125" style="46" bestFit="1" customWidth="1"/>
    <col min="15079" max="15099" width="12.5703125" style="46" bestFit="1" customWidth="1"/>
    <col min="15100" max="15103" width="12.28515625" style="46" bestFit="1" customWidth="1"/>
    <col min="15104" max="15318" width="9.140625" style="46"/>
    <col min="15319" max="15319" width="7.85546875" style="46" bestFit="1" customWidth="1"/>
    <col min="15320" max="15320" width="7.85546875" style="46" customWidth="1"/>
    <col min="15321" max="15321" width="19.85546875" style="46" bestFit="1" customWidth="1"/>
    <col min="15322" max="15322" width="30.5703125" style="46" bestFit="1" customWidth="1"/>
    <col min="15323" max="15323" width="12.85546875" style="46" customWidth="1"/>
    <col min="15324" max="15324" width="22" style="46" customWidth="1"/>
    <col min="15325" max="15325" width="57.85546875" style="46" customWidth="1"/>
    <col min="15326" max="15327" width="12.28515625" style="46" bestFit="1" customWidth="1"/>
    <col min="15328" max="15334" width="11.42578125" style="46" bestFit="1" customWidth="1"/>
    <col min="15335" max="15355" width="12.5703125" style="46" bestFit="1" customWidth="1"/>
    <col min="15356" max="15359" width="12.28515625" style="46" bestFit="1" customWidth="1"/>
    <col min="15360" max="15574" width="9.140625" style="46"/>
    <col min="15575" max="15575" width="7.85546875" style="46" bestFit="1" customWidth="1"/>
    <col min="15576" max="15576" width="7.85546875" style="46" customWidth="1"/>
    <col min="15577" max="15577" width="19.85546875" style="46" bestFit="1" customWidth="1"/>
    <col min="15578" max="15578" width="30.5703125" style="46" bestFit="1" customWidth="1"/>
    <col min="15579" max="15579" width="12.85546875" style="46" customWidth="1"/>
    <col min="15580" max="15580" width="22" style="46" customWidth="1"/>
    <col min="15581" max="15581" width="57.85546875" style="46" customWidth="1"/>
    <col min="15582" max="15583" width="12.28515625" style="46" bestFit="1" customWidth="1"/>
    <col min="15584" max="15590" width="11.42578125" style="46" bestFit="1" customWidth="1"/>
    <col min="15591" max="15611" width="12.5703125" style="46" bestFit="1" customWidth="1"/>
    <col min="15612" max="15615" width="12.28515625" style="46" bestFit="1" customWidth="1"/>
    <col min="15616" max="15830" width="9.140625" style="46"/>
    <col min="15831" max="15831" width="7.85546875" style="46" bestFit="1" customWidth="1"/>
    <col min="15832" max="15832" width="7.85546875" style="46" customWidth="1"/>
    <col min="15833" max="15833" width="19.85546875" style="46" bestFit="1" customWidth="1"/>
    <col min="15834" max="15834" width="30.5703125" style="46" bestFit="1" customWidth="1"/>
    <col min="15835" max="15835" width="12.85546875" style="46" customWidth="1"/>
    <col min="15836" max="15836" width="22" style="46" customWidth="1"/>
    <col min="15837" max="15837" width="57.85546875" style="46" customWidth="1"/>
    <col min="15838" max="15839" width="12.28515625" style="46" bestFit="1" customWidth="1"/>
    <col min="15840" max="15846" width="11.42578125" style="46" bestFit="1" customWidth="1"/>
    <col min="15847" max="15867" width="12.5703125" style="46" bestFit="1" customWidth="1"/>
    <col min="15868" max="15871" width="12.28515625" style="46" bestFit="1" customWidth="1"/>
    <col min="15872" max="16086" width="9.140625" style="46"/>
    <col min="16087" max="16087" width="7.85546875" style="46" bestFit="1" customWidth="1"/>
    <col min="16088" max="16088" width="7.85546875" style="46" customWidth="1"/>
    <col min="16089" max="16089" width="19.85546875" style="46" bestFit="1" customWidth="1"/>
    <col min="16090" max="16090" width="30.5703125" style="46" bestFit="1" customWidth="1"/>
    <col min="16091" max="16091" width="12.85546875" style="46" customWidth="1"/>
    <col min="16092" max="16092" width="22" style="46" customWidth="1"/>
    <col min="16093" max="16093" width="57.85546875" style="46" customWidth="1"/>
    <col min="16094" max="16095" width="12.28515625" style="46" bestFit="1" customWidth="1"/>
    <col min="16096" max="16102" width="11.42578125" style="46" bestFit="1" customWidth="1"/>
    <col min="16103" max="16123" width="12.5703125" style="46" bestFit="1" customWidth="1"/>
    <col min="16124" max="16127" width="12.28515625" style="46" bestFit="1" customWidth="1"/>
    <col min="16128" max="16384" width="9.140625" style="46"/>
  </cols>
  <sheetData>
    <row r="1" spans="1:70" x14ac:dyDescent="0.2">
      <c r="E1" s="47" t="s">
        <v>378</v>
      </c>
      <c r="H1" s="48">
        <f t="shared" ref="H1:M1" si="0">H2</f>
        <v>43101</v>
      </c>
      <c r="I1" s="48">
        <f t="shared" si="0"/>
        <v>43102</v>
      </c>
      <c r="J1" s="48">
        <f t="shared" si="0"/>
        <v>43103</v>
      </c>
      <c r="K1" s="48">
        <f t="shared" si="0"/>
        <v>43108</v>
      </c>
      <c r="L1" s="48">
        <f t="shared" si="0"/>
        <v>43115</v>
      </c>
      <c r="M1" s="48">
        <f t="shared" si="0"/>
        <v>43125</v>
      </c>
      <c r="N1" s="48">
        <v>43143</v>
      </c>
      <c r="O1" s="48">
        <v>43144</v>
      </c>
      <c r="P1" s="48">
        <v>43145</v>
      </c>
      <c r="Q1" s="48">
        <v>43146</v>
      </c>
      <c r="R1" s="48">
        <v>43147</v>
      </c>
      <c r="S1" s="48">
        <v>43150</v>
      </c>
      <c r="T1" s="48">
        <v>43160</v>
      </c>
      <c r="U1" s="48">
        <v>43180</v>
      </c>
      <c r="V1" s="48">
        <v>43189</v>
      </c>
      <c r="W1" s="48">
        <v>43192</v>
      </c>
      <c r="X1" s="48">
        <v>43195</v>
      </c>
      <c r="Y1" s="48">
        <v>43217</v>
      </c>
      <c r="Z1" s="48">
        <v>43220</v>
      </c>
      <c r="AA1" s="48">
        <v>43221</v>
      </c>
      <c r="AB1" s="48">
        <v>43223</v>
      </c>
      <c r="AC1" s="48">
        <v>43224</v>
      </c>
      <c r="AD1" s="48">
        <v>43227</v>
      </c>
      <c r="AE1" s="48">
        <v>43230</v>
      </c>
      <c r="AF1" s="48">
        <v>43241</v>
      </c>
      <c r="AG1" s="48">
        <v>43242</v>
      </c>
      <c r="AH1" s="48">
        <v>43248</v>
      </c>
      <c r="AI1" s="48">
        <v>43249</v>
      </c>
      <c r="AJ1" s="48">
        <v>43264</v>
      </c>
      <c r="AK1" s="48">
        <v>43266</v>
      </c>
      <c r="AL1" s="48">
        <v>43269</v>
      </c>
      <c r="AM1" s="48">
        <v>43283</v>
      </c>
      <c r="AN1" s="48">
        <v>43285</v>
      </c>
      <c r="AO1" s="48">
        <v>43290</v>
      </c>
      <c r="AP1" s="48">
        <v>43297</v>
      </c>
      <c r="AQ1" s="48">
        <v>43313</v>
      </c>
      <c r="AR1" s="48">
        <v>43321</v>
      </c>
      <c r="AS1" s="48">
        <v>43327</v>
      </c>
      <c r="AT1" s="48">
        <v>43334</v>
      </c>
      <c r="AU1" s="48">
        <v>43339</v>
      </c>
      <c r="AV1" s="48">
        <v>43346</v>
      </c>
      <c r="AW1" s="48">
        <v>43350</v>
      </c>
      <c r="AX1" s="48">
        <v>43354</v>
      </c>
      <c r="AY1" s="48">
        <v>43360</v>
      </c>
      <c r="AZ1" s="48">
        <v>43361</v>
      </c>
      <c r="BA1" s="48">
        <v>43362</v>
      </c>
      <c r="BB1" s="48">
        <v>43367</v>
      </c>
      <c r="BC1" s="48">
        <v>43368</v>
      </c>
      <c r="BD1" s="48">
        <v>43374</v>
      </c>
      <c r="BE1" s="48">
        <v>43376</v>
      </c>
      <c r="BF1" s="48">
        <v>43381</v>
      </c>
      <c r="BG1" s="48">
        <v>43385</v>
      </c>
      <c r="BH1" s="48">
        <v>43390</v>
      </c>
      <c r="BI1" s="48">
        <v>43406</v>
      </c>
      <c r="BJ1" s="48">
        <v>43419</v>
      </c>
      <c r="BK1" s="48">
        <v>43424</v>
      </c>
      <c r="BL1" s="48">
        <v>43426</v>
      </c>
      <c r="BM1" s="48">
        <v>43427</v>
      </c>
      <c r="BN1" s="48">
        <v>43451</v>
      </c>
      <c r="BO1" s="48">
        <v>43458</v>
      </c>
      <c r="BP1" s="48">
        <v>43459</v>
      </c>
      <c r="BQ1" s="48">
        <v>43460</v>
      </c>
      <c r="BR1" s="48">
        <v>43465</v>
      </c>
    </row>
    <row r="2" spans="1:70" x14ac:dyDescent="0.2">
      <c r="A2" s="49" t="s">
        <v>0</v>
      </c>
      <c r="B2" s="49" t="s">
        <v>1</v>
      </c>
      <c r="C2" s="49" t="s">
        <v>2</v>
      </c>
      <c r="D2" s="49" t="s">
        <v>3</v>
      </c>
      <c r="E2" s="50" t="s">
        <v>4</v>
      </c>
      <c r="F2" s="51" t="s">
        <v>5</v>
      </c>
      <c r="G2" s="49" t="s">
        <v>6</v>
      </c>
      <c r="H2" s="52">
        <v>43101</v>
      </c>
      <c r="I2" s="52">
        <v>43102</v>
      </c>
      <c r="J2" s="52">
        <v>43103</v>
      </c>
      <c r="K2" s="52">
        <v>43108</v>
      </c>
      <c r="L2" s="52">
        <v>43115</v>
      </c>
      <c r="M2" s="52">
        <v>43125</v>
      </c>
      <c r="N2" s="52">
        <v>43143</v>
      </c>
      <c r="O2" s="52">
        <v>43144</v>
      </c>
      <c r="P2" s="52">
        <v>43145</v>
      </c>
      <c r="Q2" s="52">
        <v>43146</v>
      </c>
      <c r="R2" s="52">
        <v>43147</v>
      </c>
      <c r="S2" s="52">
        <v>43150</v>
      </c>
      <c r="T2" s="52">
        <v>43160</v>
      </c>
      <c r="U2" s="52">
        <v>43180</v>
      </c>
      <c r="V2" s="52">
        <v>43189</v>
      </c>
      <c r="W2" s="52">
        <v>43192</v>
      </c>
      <c r="X2" s="52">
        <v>43195</v>
      </c>
      <c r="Y2" s="52">
        <v>43217</v>
      </c>
      <c r="Z2" s="52">
        <v>43220</v>
      </c>
      <c r="AA2" s="52">
        <v>43221</v>
      </c>
      <c r="AB2" s="52">
        <v>43223</v>
      </c>
      <c r="AC2" s="52">
        <v>43224</v>
      </c>
      <c r="AD2" s="52">
        <v>43227</v>
      </c>
      <c r="AE2" s="52">
        <v>43230</v>
      </c>
      <c r="AF2" s="52">
        <v>43241</v>
      </c>
      <c r="AG2" s="52">
        <v>43242</v>
      </c>
      <c r="AH2" s="52">
        <v>43248</v>
      </c>
      <c r="AI2" s="52">
        <v>43249</v>
      </c>
      <c r="AJ2" s="52">
        <v>43264</v>
      </c>
      <c r="AK2" s="52">
        <v>43266</v>
      </c>
      <c r="AL2" s="52">
        <v>43269</v>
      </c>
      <c r="AM2" s="52">
        <v>43283</v>
      </c>
      <c r="AN2" s="52">
        <v>43285</v>
      </c>
      <c r="AO2" s="52">
        <v>43290</v>
      </c>
      <c r="AP2" s="52">
        <v>43297</v>
      </c>
      <c r="AQ2" s="52">
        <v>43313</v>
      </c>
      <c r="AR2" s="52">
        <v>43321</v>
      </c>
      <c r="AS2" s="52">
        <v>43327</v>
      </c>
      <c r="AT2" s="52">
        <v>43334</v>
      </c>
      <c r="AU2" s="52">
        <v>43339</v>
      </c>
      <c r="AV2" s="52">
        <v>43346</v>
      </c>
      <c r="AW2" s="52">
        <v>43350</v>
      </c>
      <c r="AX2" s="52">
        <v>43354</v>
      </c>
      <c r="AY2" s="52">
        <v>43360</v>
      </c>
      <c r="AZ2" s="52">
        <v>43361</v>
      </c>
      <c r="BA2" s="52">
        <v>43362</v>
      </c>
      <c r="BB2" s="52">
        <v>43367</v>
      </c>
      <c r="BC2" s="52">
        <v>43368</v>
      </c>
      <c r="BD2" s="52">
        <v>43374</v>
      </c>
      <c r="BE2" s="52">
        <v>43376</v>
      </c>
      <c r="BF2" s="52">
        <v>43381</v>
      </c>
      <c r="BG2" s="52">
        <v>43385</v>
      </c>
      <c r="BH2" s="52">
        <v>43390</v>
      </c>
      <c r="BI2" s="52">
        <v>43406</v>
      </c>
      <c r="BJ2" s="52">
        <v>43419</v>
      </c>
      <c r="BK2" s="52">
        <v>43424</v>
      </c>
      <c r="BL2" s="52">
        <v>43426</v>
      </c>
      <c r="BM2" s="52">
        <v>43427</v>
      </c>
      <c r="BN2" s="52">
        <v>43451</v>
      </c>
      <c r="BO2" s="52">
        <v>43458</v>
      </c>
      <c r="BP2" s="52">
        <v>43459</v>
      </c>
      <c r="BQ2" s="52">
        <v>43460</v>
      </c>
      <c r="BR2" s="52">
        <v>43465</v>
      </c>
    </row>
    <row r="3" spans="1:70" ht="26.25" x14ac:dyDescent="0.25">
      <c r="A3" s="36" t="s">
        <v>7</v>
      </c>
      <c r="B3" s="53"/>
      <c r="C3" s="36" t="s">
        <v>8</v>
      </c>
      <c r="D3" s="47" t="s">
        <v>9</v>
      </c>
      <c r="E3" s="47" t="s">
        <v>10</v>
      </c>
      <c r="F3" s="36" t="s">
        <v>11</v>
      </c>
      <c r="G3" s="36" t="s">
        <v>12</v>
      </c>
      <c r="H3" s="59">
        <v>1</v>
      </c>
      <c r="I3" s="59"/>
      <c r="J3" s="59"/>
      <c r="K3" s="11"/>
      <c r="L3" s="11">
        <v>2</v>
      </c>
      <c r="M3" s="11"/>
      <c r="N3" s="11"/>
      <c r="O3" s="11"/>
      <c r="P3" s="11"/>
      <c r="Q3" s="11"/>
      <c r="R3" s="11"/>
      <c r="S3" s="11">
        <v>2</v>
      </c>
      <c r="T3" s="11"/>
      <c r="U3" s="11"/>
      <c r="V3" s="11">
        <v>1</v>
      </c>
      <c r="W3" s="11">
        <v>1</v>
      </c>
      <c r="X3" s="11"/>
      <c r="Y3" s="11"/>
      <c r="Z3" s="11"/>
      <c r="AA3" s="11"/>
      <c r="AB3" s="11"/>
      <c r="AC3" s="11"/>
      <c r="AD3" s="11">
        <v>1</v>
      </c>
      <c r="AE3" s="11"/>
      <c r="AF3" s="11"/>
      <c r="AG3" s="11"/>
      <c r="AH3" s="11">
        <v>1</v>
      </c>
      <c r="AI3" s="11"/>
      <c r="AJ3" s="11"/>
      <c r="AK3" s="11"/>
      <c r="AL3" s="11"/>
      <c r="AM3" s="11"/>
      <c r="AN3" s="11">
        <v>2</v>
      </c>
      <c r="AO3" s="11"/>
      <c r="AP3" s="11"/>
      <c r="AQ3" s="11"/>
      <c r="AR3" s="11"/>
      <c r="AS3" s="11"/>
      <c r="AT3" s="11"/>
      <c r="AU3" s="11">
        <v>1</v>
      </c>
      <c r="AV3" s="11">
        <v>2</v>
      </c>
      <c r="AW3" s="11"/>
      <c r="AX3" s="11"/>
      <c r="AY3" s="11"/>
      <c r="AZ3" s="11"/>
      <c r="BA3" s="11"/>
      <c r="BB3" s="11"/>
      <c r="BC3" s="11"/>
      <c r="BD3" s="11"/>
      <c r="BE3" s="11"/>
      <c r="BF3" s="11"/>
      <c r="BG3" s="11"/>
      <c r="BH3" s="11"/>
      <c r="BI3" s="11"/>
      <c r="BJ3" s="11"/>
      <c r="BK3" s="11"/>
      <c r="BL3" s="11">
        <v>2</v>
      </c>
      <c r="BM3" s="11"/>
      <c r="BN3" s="11"/>
      <c r="BO3" s="11"/>
      <c r="BP3" s="11">
        <v>1</v>
      </c>
      <c r="BQ3" s="11">
        <v>1</v>
      </c>
      <c r="BR3" s="11"/>
    </row>
    <row r="4" spans="1:70" ht="15" x14ac:dyDescent="0.25">
      <c r="A4" s="36" t="s">
        <v>13</v>
      </c>
      <c r="B4" s="53"/>
      <c r="C4" s="36" t="s">
        <v>14</v>
      </c>
      <c r="D4" s="47" t="s">
        <v>9</v>
      </c>
      <c r="E4" s="47" t="s">
        <v>10</v>
      </c>
      <c r="F4" s="36" t="s">
        <v>15</v>
      </c>
      <c r="G4" s="36" t="s">
        <v>16</v>
      </c>
      <c r="H4" s="59">
        <v>1</v>
      </c>
      <c r="I4" s="59"/>
      <c r="J4" s="59"/>
      <c r="K4" s="11"/>
      <c r="L4" s="11">
        <v>2</v>
      </c>
      <c r="M4" s="11"/>
      <c r="N4" s="11"/>
      <c r="O4" s="11"/>
      <c r="P4" s="11"/>
      <c r="Q4" s="11"/>
      <c r="R4" s="11"/>
      <c r="S4" s="11">
        <v>2</v>
      </c>
      <c r="T4" s="11"/>
      <c r="U4" s="11"/>
      <c r="V4" s="11">
        <v>1</v>
      </c>
      <c r="W4" s="11">
        <v>1</v>
      </c>
      <c r="X4" s="11"/>
      <c r="Y4" s="11"/>
      <c r="Z4" s="11"/>
      <c r="AA4" s="11"/>
      <c r="AB4" s="11"/>
      <c r="AC4" s="11"/>
      <c r="AD4" s="11">
        <v>1</v>
      </c>
      <c r="AE4" s="11"/>
      <c r="AF4" s="11"/>
      <c r="AG4" s="11"/>
      <c r="AH4" s="11">
        <v>1</v>
      </c>
      <c r="AI4" s="11"/>
      <c r="AJ4" s="11"/>
      <c r="AK4" s="11"/>
      <c r="AL4" s="11"/>
      <c r="AM4" s="11"/>
      <c r="AN4" s="11">
        <v>2</v>
      </c>
      <c r="AO4" s="11"/>
      <c r="AP4" s="11"/>
      <c r="AQ4" s="11"/>
      <c r="AR4" s="11"/>
      <c r="AS4" s="11"/>
      <c r="AT4" s="11"/>
      <c r="AU4" s="11">
        <v>1</v>
      </c>
      <c r="AV4" s="11">
        <v>2</v>
      </c>
      <c r="AW4" s="11"/>
      <c r="AX4" s="11"/>
      <c r="AY4" s="11"/>
      <c r="AZ4" s="11"/>
      <c r="BA4" s="11"/>
      <c r="BB4" s="11"/>
      <c r="BC4" s="11"/>
      <c r="BD4" s="11"/>
      <c r="BE4" s="11"/>
      <c r="BF4" s="11"/>
      <c r="BG4" s="11"/>
      <c r="BH4" s="11"/>
      <c r="BI4" s="11"/>
      <c r="BJ4" s="11"/>
      <c r="BK4" s="11"/>
      <c r="BL4" s="11">
        <v>2</v>
      </c>
      <c r="BM4" s="11"/>
      <c r="BN4" s="11"/>
      <c r="BO4" s="11"/>
      <c r="BP4" s="11">
        <v>1</v>
      </c>
      <c r="BQ4" s="11">
        <v>1</v>
      </c>
      <c r="BR4" s="11"/>
    </row>
    <row r="5" spans="1:70" ht="26.25" x14ac:dyDescent="0.25">
      <c r="A5" s="36" t="s">
        <v>17</v>
      </c>
      <c r="B5" s="53"/>
      <c r="C5" s="36" t="s">
        <v>18</v>
      </c>
      <c r="D5" s="47" t="s">
        <v>19</v>
      </c>
      <c r="E5" s="47" t="s">
        <v>10</v>
      </c>
      <c r="F5" s="36" t="s">
        <v>15</v>
      </c>
      <c r="G5" s="36" t="s">
        <v>20</v>
      </c>
      <c r="H5" s="59">
        <v>1</v>
      </c>
      <c r="I5" s="59"/>
      <c r="J5" s="59"/>
      <c r="K5" s="11"/>
      <c r="L5" s="11"/>
      <c r="M5" s="11"/>
      <c r="N5" s="11"/>
      <c r="O5" s="11"/>
      <c r="P5" s="11"/>
      <c r="Q5" s="11"/>
      <c r="R5" s="11"/>
      <c r="S5" s="11"/>
      <c r="T5" s="11"/>
      <c r="U5" s="11"/>
      <c r="V5" s="11">
        <v>1</v>
      </c>
      <c r="W5" s="11">
        <v>1</v>
      </c>
      <c r="X5" s="11"/>
      <c r="Y5" s="11"/>
      <c r="Z5" s="11"/>
      <c r="AA5" s="11">
        <v>2</v>
      </c>
      <c r="AB5" s="11"/>
      <c r="AC5" s="11"/>
      <c r="AD5" s="11">
        <v>1</v>
      </c>
      <c r="AE5" s="11"/>
      <c r="AF5" s="11">
        <v>2</v>
      </c>
      <c r="AG5" s="11"/>
      <c r="AH5" s="11">
        <v>1</v>
      </c>
      <c r="AI5" s="11"/>
      <c r="AJ5" s="11"/>
      <c r="AK5" s="11"/>
      <c r="AL5" s="11"/>
      <c r="AM5" s="11"/>
      <c r="AN5" s="11"/>
      <c r="AO5" s="11"/>
      <c r="AP5" s="11"/>
      <c r="AQ5" s="11"/>
      <c r="AR5" s="11"/>
      <c r="AS5" s="11"/>
      <c r="AT5" s="11"/>
      <c r="AU5" s="11">
        <v>1</v>
      </c>
      <c r="AV5" s="11"/>
      <c r="AW5" s="11"/>
      <c r="AX5" s="11"/>
      <c r="AY5" s="11"/>
      <c r="AZ5" s="11"/>
      <c r="BA5" s="11"/>
      <c r="BB5" s="11"/>
      <c r="BC5" s="11"/>
      <c r="BD5" s="11"/>
      <c r="BE5" s="11"/>
      <c r="BF5" s="11"/>
      <c r="BG5" s="11"/>
      <c r="BH5" s="11"/>
      <c r="BI5" s="11"/>
      <c r="BJ5" s="11"/>
      <c r="BK5" s="11"/>
      <c r="BL5" s="11"/>
      <c r="BM5" s="11"/>
      <c r="BN5" s="11"/>
      <c r="BO5" s="11">
        <v>2</v>
      </c>
      <c r="BP5" s="11">
        <v>1</v>
      </c>
      <c r="BQ5" s="11">
        <v>1</v>
      </c>
      <c r="BR5" s="11">
        <v>2</v>
      </c>
    </row>
    <row r="6" spans="1:70" ht="26.25" x14ac:dyDescent="0.25">
      <c r="A6" s="36" t="s">
        <v>21</v>
      </c>
      <c r="B6" s="53"/>
      <c r="C6" s="36" t="s">
        <v>22</v>
      </c>
      <c r="D6" s="47" t="s">
        <v>19</v>
      </c>
      <c r="E6" s="47" t="s">
        <v>10</v>
      </c>
      <c r="F6" s="36" t="s">
        <v>15</v>
      </c>
      <c r="G6" s="36" t="s">
        <v>23</v>
      </c>
      <c r="H6" s="59">
        <v>1</v>
      </c>
      <c r="I6" s="59"/>
      <c r="J6" s="59"/>
      <c r="K6" s="11"/>
      <c r="L6" s="11"/>
      <c r="M6" s="11"/>
      <c r="N6" s="11"/>
      <c r="O6" s="11"/>
      <c r="P6" s="11"/>
      <c r="Q6" s="11"/>
      <c r="R6" s="11"/>
      <c r="S6" s="11"/>
      <c r="T6" s="11"/>
      <c r="U6" s="11"/>
      <c r="V6" s="11">
        <v>1</v>
      </c>
      <c r="W6" s="11">
        <v>1</v>
      </c>
      <c r="X6" s="11"/>
      <c r="Y6" s="11"/>
      <c r="Z6" s="11"/>
      <c r="AA6" s="11">
        <v>2</v>
      </c>
      <c r="AB6" s="11"/>
      <c r="AC6" s="11"/>
      <c r="AD6" s="11">
        <v>1</v>
      </c>
      <c r="AE6" s="11"/>
      <c r="AF6" s="11">
        <v>2</v>
      </c>
      <c r="AG6" s="11"/>
      <c r="AH6" s="11">
        <v>1</v>
      </c>
      <c r="AI6" s="11"/>
      <c r="AJ6" s="11"/>
      <c r="AK6" s="11"/>
      <c r="AL6" s="11"/>
      <c r="AM6" s="11"/>
      <c r="AN6" s="11"/>
      <c r="AO6" s="11"/>
      <c r="AP6" s="11"/>
      <c r="AQ6" s="11"/>
      <c r="AR6" s="11"/>
      <c r="AS6" s="11"/>
      <c r="AT6" s="11"/>
      <c r="AU6" s="11">
        <v>1</v>
      </c>
      <c r="AV6" s="11"/>
      <c r="AW6" s="11"/>
      <c r="AX6" s="11"/>
      <c r="AY6" s="11"/>
      <c r="AZ6" s="11"/>
      <c r="BA6" s="11"/>
      <c r="BB6" s="11"/>
      <c r="BC6" s="11"/>
      <c r="BD6" s="11"/>
      <c r="BE6" s="11">
        <v>2</v>
      </c>
      <c r="BF6" s="11"/>
      <c r="BG6" s="11"/>
      <c r="BH6" s="11"/>
      <c r="BI6" s="11"/>
      <c r="BJ6" s="11"/>
      <c r="BK6" s="11"/>
      <c r="BL6" s="11"/>
      <c r="BM6" s="11"/>
      <c r="BN6" s="11"/>
      <c r="BO6" s="11">
        <v>2</v>
      </c>
      <c r="BP6" s="11">
        <v>1</v>
      </c>
      <c r="BQ6" s="11">
        <v>1</v>
      </c>
      <c r="BR6" s="11">
        <v>2</v>
      </c>
    </row>
    <row r="7" spans="1:70" ht="26.25" x14ac:dyDescent="0.25">
      <c r="A7" s="36" t="s">
        <v>24</v>
      </c>
      <c r="B7" s="53"/>
      <c r="C7" s="36" t="s">
        <v>25</v>
      </c>
      <c r="D7" s="47" t="s">
        <v>19</v>
      </c>
      <c r="E7" s="47" t="s">
        <v>10</v>
      </c>
      <c r="F7" s="36" t="s">
        <v>15</v>
      </c>
      <c r="G7" s="36" t="s">
        <v>26</v>
      </c>
      <c r="H7" s="59">
        <v>1</v>
      </c>
      <c r="I7" s="59"/>
      <c r="J7" s="59"/>
      <c r="K7" s="11"/>
      <c r="L7" s="11"/>
      <c r="M7" s="11"/>
      <c r="N7" s="11"/>
      <c r="O7" s="11"/>
      <c r="P7" s="11"/>
      <c r="Q7" s="11"/>
      <c r="R7" s="11"/>
      <c r="S7" s="11"/>
      <c r="T7" s="11"/>
      <c r="U7" s="11"/>
      <c r="V7" s="11">
        <v>1</v>
      </c>
      <c r="W7" s="11">
        <v>1</v>
      </c>
      <c r="X7" s="11"/>
      <c r="Y7" s="11"/>
      <c r="Z7" s="11"/>
      <c r="AA7" s="11">
        <v>2</v>
      </c>
      <c r="AB7" s="11"/>
      <c r="AC7" s="11"/>
      <c r="AD7" s="11">
        <v>1</v>
      </c>
      <c r="AE7" s="11"/>
      <c r="AF7" s="11"/>
      <c r="AG7" s="11"/>
      <c r="AH7" s="11">
        <v>1</v>
      </c>
      <c r="AI7" s="11"/>
      <c r="AJ7" s="11"/>
      <c r="AK7" s="11"/>
      <c r="AL7" s="11"/>
      <c r="AM7" s="11"/>
      <c r="AN7" s="11"/>
      <c r="AO7" s="11"/>
      <c r="AP7" s="11"/>
      <c r="AQ7" s="11"/>
      <c r="AR7" s="11"/>
      <c r="AS7" s="11"/>
      <c r="AT7" s="11"/>
      <c r="AU7" s="11">
        <v>1</v>
      </c>
      <c r="AV7" s="11"/>
      <c r="AW7" s="11"/>
      <c r="AX7" s="11"/>
      <c r="AY7" s="11"/>
      <c r="AZ7" s="11"/>
      <c r="BA7" s="11"/>
      <c r="BB7" s="11"/>
      <c r="BC7" s="11"/>
      <c r="BD7" s="11"/>
      <c r="BE7" s="11"/>
      <c r="BF7" s="11"/>
      <c r="BG7" s="11"/>
      <c r="BH7" s="11"/>
      <c r="BI7" s="11"/>
      <c r="BJ7" s="11"/>
      <c r="BK7" s="11"/>
      <c r="BL7" s="11"/>
      <c r="BM7" s="11"/>
      <c r="BN7" s="11"/>
      <c r="BO7" s="11"/>
      <c r="BP7" s="11">
        <v>1</v>
      </c>
      <c r="BQ7" s="11">
        <v>1</v>
      </c>
      <c r="BR7" s="11"/>
    </row>
    <row r="8" spans="1:70" ht="15" x14ac:dyDescent="0.25">
      <c r="A8" s="36" t="s">
        <v>27</v>
      </c>
      <c r="B8" s="53"/>
      <c r="C8" s="36" t="s">
        <v>28</v>
      </c>
      <c r="D8" s="47" t="s">
        <v>19</v>
      </c>
      <c r="E8" s="47" t="s">
        <v>10</v>
      </c>
      <c r="F8" s="36" t="s">
        <v>29</v>
      </c>
      <c r="G8" s="36" t="s">
        <v>30</v>
      </c>
      <c r="H8" s="59">
        <v>1</v>
      </c>
      <c r="I8" s="59"/>
      <c r="J8" s="59"/>
      <c r="K8" s="11"/>
      <c r="L8" s="11"/>
      <c r="M8" s="11"/>
      <c r="N8" s="11"/>
      <c r="O8" s="11"/>
      <c r="P8" s="11"/>
      <c r="Q8" s="11"/>
      <c r="R8" s="11"/>
      <c r="S8" s="11"/>
      <c r="T8" s="11"/>
      <c r="U8" s="11"/>
      <c r="V8" s="11">
        <v>1</v>
      </c>
      <c r="W8" s="11">
        <v>1</v>
      </c>
      <c r="X8" s="11"/>
      <c r="Y8" s="11"/>
      <c r="Z8" s="11"/>
      <c r="AA8" s="11"/>
      <c r="AB8" s="11"/>
      <c r="AC8" s="11"/>
      <c r="AD8" s="11">
        <v>1</v>
      </c>
      <c r="AE8" s="11"/>
      <c r="AF8" s="11"/>
      <c r="AG8" s="11"/>
      <c r="AH8" s="11">
        <v>1</v>
      </c>
      <c r="AI8" s="11"/>
      <c r="AJ8" s="11"/>
      <c r="AK8" s="11"/>
      <c r="AL8" s="11"/>
      <c r="AM8" s="11"/>
      <c r="AN8" s="11"/>
      <c r="AO8" s="11"/>
      <c r="AP8" s="11"/>
      <c r="AQ8" s="11"/>
      <c r="AR8" s="11"/>
      <c r="AS8" s="11"/>
      <c r="AT8" s="11"/>
      <c r="AU8" s="11">
        <v>1</v>
      </c>
      <c r="AV8" s="11"/>
      <c r="AW8" s="11"/>
      <c r="AX8" s="11"/>
      <c r="AY8" s="11"/>
      <c r="AZ8" s="11"/>
      <c r="BA8" s="11"/>
      <c r="BB8" s="11"/>
      <c r="BC8" s="11"/>
      <c r="BD8" s="11"/>
      <c r="BE8" s="11"/>
      <c r="BF8" s="11"/>
      <c r="BG8" s="11"/>
      <c r="BH8" s="11"/>
      <c r="BI8" s="11"/>
      <c r="BJ8" s="11"/>
      <c r="BK8" s="11"/>
      <c r="BL8" s="11"/>
      <c r="BM8" s="11"/>
      <c r="BN8" s="11"/>
      <c r="BO8" s="11"/>
      <c r="BP8" s="11">
        <v>1</v>
      </c>
      <c r="BQ8" s="11">
        <v>1</v>
      </c>
      <c r="BR8" s="11"/>
    </row>
    <row r="9" spans="1:70" ht="26.25" x14ac:dyDescent="0.25">
      <c r="A9" s="36" t="s">
        <v>31</v>
      </c>
      <c r="B9" s="53"/>
      <c r="C9" s="36" t="s">
        <v>32</v>
      </c>
      <c r="D9" s="47" t="s">
        <v>19</v>
      </c>
      <c r="E9" s="47" t="s">
        <v>10</v>
      </c>
      <c r="F9" s="36" t="s">
        <v>29</v>
      </c>
      <c r="G9" s="36" t="s">
        <v>33</v>
      </c>
      <c r="H9" s="59">
        <v>1</v>
      </c>
      <c r="I9" s="59"/>
      <c r="J9" s="59"/>
      <c r="K9" s="11"/>
      <c r="L9" s="11"/>
      <c r="M9" s="11"/>
      <c r="N9" s="11"/>
      <c r="O9" s="11"/>
      <c r="P9" s="11"/>
      <c r="Q9" s="11"/>
      <c r="R9" s="11"/>
      <c r="S9" s="11"/>
      <c r="T9" s="11"/>
      <c r="U9" s="11"/>
      <c r="V9" s="11">
        <v>1</v>
      </c>
      <c r="W9" s="11">
        <v>1</v>
      </c>
      <c r="X9" s="11"/>
      <c r="Y9" s="11"/>
      <c r="Z9" s="11"/>
      <c r="AA9" s="11">
        <v>2</v>
      </c>
      <c r="AB9" s="11"/>
      <c r="AC9" s="11"/>
      <c r="AD9" s="11">
        <v>1</v>
      </c>
      <c r="AE9" s="11"/>
      <c r="AF9" s="11"/>
      <c r="AG9" s="11"/>
      <c r="AH9" s="11">
        <v>1</v>
      </c>
      <c r="AI9" s="11"/>
      <c r="AJ9" s="11"/>
      <c r="AK9" s="11"/>
      <c r="AL9" s="11"/>
      <c r="AM9" s="11"/>
      <c r="AN9" s="11"/>
      <c r="AO9" s="11"/>
      <c r="AP9" s="11"/>
      <c r="AQ9" s="11"/>
      <c r="AR9" s="11"/>
      <c r="AS9" s="11"/>
      <c r="AT9" s="11"/>
      <c r="AU9" s="11">
        <v>1</v>
      </c>
      <c r="AV9" s="11"/>
      <c r="AW9" s="11"/>
      <c r="AX9" s="11"/>
      <c r="AY9" s="11"/>
      <c r="AZ9" s="11"/>
      <c r="BA9" s="11"/>
      <c r="BB9" s="11"/>
      <c r="BC9" s="11"/>
      <c r="BD9" s="11"/>
      <c r="BE9" s="11"/>
      <c r="BF9" s="11"/>
      <c r="BG9" s="11"/>
      <c r="BH9" s="11"/>
      <c r="BI9" s="11"/>
      <c r="BJ9" s="11"/>
      <c r="BK9" s="11"/>
      <c r="BL9" s="11"/>
      <c r="BM9" s="11"/>
      <c r="BN9" s="11"/>
      <c r="BO9" s="11"/>
      <c r="BP9" s="11">
        <v>1</v>
      </c>
      <c r="BQ9" s="11">
        <v>1</v>
      </c>
      <c r="BR9" s="11"/>
    </row>
    <row r="10" spans="1:70" ht="26.25" x14ac:dyDescent="0.25">
      <c r="A10" s="36" t="s">
        <v>34</v>
      </c>
      <c r="B10" s="53"/>
      <c r="C10" s="36" t="s">
        <v>379</v>
      </c>
      <c r="D10" s="47" t="s">
        <v>19</v>
      </c>
      <c r="E10" s="47" t="s">
        <v>10</v>
      </c>
      <c r="F10" s="36" t="s">
        <v>35</v>
      </c>
      <c r="G10" s="36" t="s">
        <v>36</v>
      </c>
      <c r="H10" s="59">
        <v>1</v>
      </c>
      <c r="I10" s="59"/>
      <c r="J10" s="59"/>
      <c r="K10" s="11"/>
      <c r="L10" s="11">
        <v>2</v>
      </c>
      <c r="M10" s="11"/>
      <c r="N10" s="11"/>
      <c r="O10" s="11"/>
      <c r="P10" s="11"/>
      <c r="Q10" s="11"/>
      <c r="R10" s="11"/>
      <c r="S10" s="11">
        <v>2</v>
      </c>
      <c r="T10" s="11"/>
      <c r="U10" s="11"/>
      <c r="V10" s="11">
        <v>1</v>
      </c>
      <c r="W10" s="11">
        <v>1</v>
      </c>
      <c r="X10" s="11"/>
      <c r="Y10" s="11"/>
      <c r="Z10" s="11"/>
      <c r="AA10" s="11"/>
      <c r="AB10" s="11"/>
      <c r="AC10" s="11"/>
      <c r="AD10" s="11">
        <v>1</v>
      </c>
      <c r="AE10" s="11"/>
      <c r="AF10" s="11"/>
      <c r="AG10" s="11"/>
      <c r="AH10" s="11">
        <v>1</v>
      </c>
      <c r="AI10" s="11"/>
      <c r="AJ10" s="11"/>
      <c r="AK10" s="11"/>
      <c r="AL10" s="11"/>
      <c r="AM10" s="11"/>
      <c r="AN10" s="11">
        <v>2</v>
      </c>
      <c r="AO10" s="11"/>
      <c r="AP10" s="11"/>
      <c r="AQ10" s="11"/>
      <c r="AR10" s="11"/>
      <c r="AS10" s="11"/>
      <c r="AT10" s="11"/>
      <c r="AU10" s="11">
        <v>1</v>
      </c>
      <c r="AV10" s="11">
        <v>2</v>
      </c>
      <c r="AW10" s="11"/>
      <c r="AX10" s="11"/>
      <c r="AY10" s="11"/>
      <c r="AZ10" s="11"/>
      <c r="BA10" s="11"/>
      <c r="BB10" s="11"/>
      <c r="BC10" s="11"/>
      <c r="BD10" s="11"/>
      <c r="BE10" s="11"/>
      <c r="BF10" s="11"/>
      <c r="BG10" s="11"/>
      <c r="BH10" s="11"/>
      <c r="BI10" s="11"/>
      <c r="BJ10" s="11"/>
      <c r="BK10" s="11"/>
      <c r="BL10" s="11">
        <v>2</v>
      </c>
      <c r="BM10" s="11"/>
      <c r="BN10" s="11"/>
      <c r="BO10" s="11"/>
      <c r="BP10" s="11">
        <v>1</v>
      </c>
      <c r="BQ10" s="11">
        <v>1</v>
      </c>
      <c r="BR10" s="11"/>
    </row>
    <row r="11" spans="1:70" ht="26.25" x14ac:dyDescent="0.25">
      <c r="A11" s="36" t="s">
        <v>37</v>
      </c>
      <c r="B11" s="53"/>
      <c r="C11" s="36" t="s">
        <v>38</v>
      </c>
      <c r="D11" s="47" t="s">
        <v>19</v>
      </c>
      <c r="E11" s="47" t="s">
        <v>10</v>
      </c>
      <c r="F11" s="36" t="s">
        <v>35</v>
      </c>
      <c r="G11" s="36" t="s">
        <v>39</v>
      </c>
      <c r="H11" s="59">
        <v>1</v>
      </c>
      <c r="I11" s="59"/>
      <c r="J11" s="59"/>
      <c r="K11" s="11"/>
      <c r="L11" s="11">
        <v>2</v>
      </c>
      <c r="M11" s="11"/>
      <c r="N11" s="11"/>
      <c r="O11" s="11"/>
      <c r="P11" s="11"/>
      <c r="Q11" s="11"/>
      <c r="R11" s="11"/>
      <c r="S11" s="11">
        <v>2</v>
      </c>
      <c r="T11" s="11"/>
      <c r="U11" s="11"/>
      <c r="V11" s="11">
        <v>1</v>
      </c>
      <c r="W11" s="11">
        <v>1</v>
      </c>
      <c r="X11" s="11"/>
      <c r="Y11" s="11"/>
      <c r="Z11" s="11"/>
      <c r="AA11" s="11"/>
      <c r="AB11" s="11"/>
      <c r="AC11" s="11"/>
      <c r="AD11" s="11">
        <v>1</v>
      </c>
      <c r="AE11" s="11"/>
      <c r="AF11" s="11"/>
      <c r="AG11" s="11"/>
      <c r="AH11" s="11">
        <v>1</v>
      </c>
      <c r="AI11" s="11"/>
      <c r="AJ11" s="11"/>
      <c r="AK11" s="11"/>
      <c r="AL11" s="11"/>
      <c r="AM11" s="11"/>
      <c r="AN11" s="11">
        <v>2</v>
      </c>
      <c r="AO11" s="11"/>
      <c r="AP11" s="11"/>
      <c r="AQ11" s="11"/>
      <c r="AR11" s="11"/>
      <c r="AS11" s="11"/>
      <c r="AT11" s="11"/>
      <c r="AU11" s="11">
        <v>1</v>
      </c>
      <c r="AV11" s="11">
        <v>2</v>
      </c>
      <c r="AW11" s="11"/>
      <c r="AX11" s="11"/>
      <c r="AY11" s="11"/>
      <c r="AZ11" s="11"/>
      <c r="BA11" s="11"/>
      <c r="BB11" s="11"/>
      <c r="BC11" s="11"/>
      <c r="BD11" s="11"/>
      <c r="BE11" s="11"/>
      <c r="BF11" s="11"/>
      <c r="BG11" s="11"/>
      <c r="BH11" s="11"/>
      <c r="BI11" s="11"/>
      <c r="BJ11" s="11"/>
      <c r="BK11" s="11"/>
      <c r="BL11" s="11">
        <v>2</v>
      </c>
      <c r="BM11" s="11"/>
      <c r="BN11" s="11"/>
      <c r="BO11" s="11"/>
      <c r="BP11" s="11">
        <v>1</v>
      </c>
      <c r="BQ11" s="11">
        <v>1</v>
      </c>
      <c r="BR11" s="11"/>
    </row>
    <row r="12" spans="1:70" ht="26.25" x14ac:dyDescent="0.25">
      <c r="A12" s="36" t="s">
        <v>40</v>
      </c>
      <c r="B12" s="53"/>
      <c r="C12" s="36" t="s">
        <v>41</v>
      </c>
      <c r="D12" s="47" t="s">
        <v>19</v>
      </c>
      <c r="E12" s="47" t="s">
        <v>10</v>
      </c>
      <c r="F12" s="36" t="s">
        <v>35</v>
      </c>
      <c r="G12" s="36" t="s">
        <v>42</v>
      </c>
      <c r="H12" s="59">
        <v>1</v>
      </c>
      <c r="I12" s="59"/>
      <c r="J12" s="59"/>
      <c r="K12" s="11"/>
      <c r="L12" s="11">
        <v>2</v>
      </c>
      <c r="M12" s="11"/>
      <c r="N12" s="11"/>
      <c r="O12" s="11"/>
      <c r="P12" s="11"/>
      <c r="Q12" s="11"/>
      <c r="R12" s="11"/>
      <c r="S12" s="11">
        <v>2</v>
      </c>
      <c r="T12" s="11"/>
      <c r="U12" s="11"/>
      <c r="V12" s="11">
        <v>1</v>
      </c>
      <c r="W12" s="11">
        <v>1</v>
      </c>
      <c r="X12" s="11"/>
      <c r="Y12" s="11"/>
      <c r="Z12" s="11"/>
      <c r="AA12" s="11"/>
      <c r="AB12" s="11"/>
      <c r="AC12" s="11"/>
      <c r="AD12" s="11">
        <v>1</v>
      </c>
      <c r="AE12" s="11"/>
      <c r="AF12" s="11"/>
      <c r="AG12" s="11"/>
      <c r="AH12" s="11">
        <v>1</v>
      </c>
      <c r="AI12" s="11"/>
      <c r="AJ12" s="11"/>
      <c r="AK12" s="11"/>
      <c r="AL12" s="11"/>
      <c r="AM12" s="11"/>
      <c r="AN12" s="11">
        <v>2</v>
      </c>
      <c r="AO12" s="11"/>
      <c r="AP12" s="11"/>
      <c r="AQ12" s="11"/>
      <c r="AR12" s="11"/>
      <c r="AS12" s="11"/>
      <c r="AT12" s="11"/>
      <c r="AU12" s="11">
        <v>1</v>
      </c>
      <c r="AV12" s="11">
        <v>2</v>
      </c>
      <c r="AW12" s="11"/>
      <c r="AX12" s="11"/>
      <c r="AY12" s="11"/>
      <c r="AZ12" s="11"/>
      <c r="BA12" s="11"/>
      <c r="BB12" s="11"/>
      <c r="BC12" s="11"/>
      <c r="BD12" s="11"/>
      <c r="BE12" s="11"/>
      <c r="BF12" s="11"/>
      <c r="BG12" s="11"/>
      <c r="BH12" s="11"/>
      <c r="BI12" s="11"/>
      <c r="BJ12" s="11"/>
      <c r="BK12" s="11"/>
      <c r="BL12" s="11">
        <v>2</v>
      </c>
      <c r="BM12" s="11"/>
      <c r="BN12" s="11"/>
      <c r="BO12" s="11"/>
      <c r="BP12" s="11">
        <v>1</v>
      </c>
      <c r="BQ12" s="11">
        <v>1</v>
      </c>
      <c r="BR12" s="11"/>
    </row>
    <row r="13" spans="1:70" ht="26.25" x14ac:dyDescent="0.25">
      <c r="A13" s="36" t="s">
        <v>43</v>
      </c>
      <c r="B13" s="53"/>
      <c r="C13" s="36" t="s">
        <v>44</v>
      </c>
      <c r="D13" s="47" t="s">
        <v>9</v>
      </c>
      <c r="E13" s="47" t="s">
        <v>10</v>
      </c>
      <c r="F13" s="36" t="s">
        <v>35</v>
      </c>
      <c r="G13" s="36" t="s">
        <v>45</v>
      </c>
      <c r="H13" s="59">
        <v>1</v>
      </c>
      <c r="I13" s="11"/>
      <c r="J13" s="11"/>
      <c r="K13" s="11"/>
      <c r="L13" s="11">
        <v>2</v>
      </c>
      <c r="M13" s="11"/>
      <c r="N13" s="11"/>
      <c r="O13" s="11"/>
      <c r="P13" s="11"/>
      <c r="Q13" s="11"/>
      <c r="R13" s="11"/>
      <c r="S13" s="11">
        <v>2</v>
      </c>
      <c r="T13" s="11"/>
      <c r="U13" s="11"/>
      <c r="V13" s="11">
        <v>1</v>
      </c>
      <c r="W13" s="11">
        <v>1</v>
      </c>
      <c r="X13" s="11"/>
      <c r="Y13" s="11"/>
      <c r="Z13" s="11"/>
      <c r="AA13" s="11"/>
      <c r="AB13" s="11"/>
      <c r="AC13" s="11"/>
      <c r="AD13" s="11">
        <v>1</v>
      </c>
      <c r="AE13" s="11"/>
      <c r="AF13" s="11"/>
      <c r="AG13" s="11"/>
      <c r="AH13" s="11">
        <v>1</v>
      </c>
      <c r="AI13" s="11"/>
      <c r="AJ13" s="11"/>
      <c r="AK13" s="11"/>
      <c r="AL13" s="11"/>
      <c r="AM13" s="11"/>
      <c r="AN13" s="11">
        <v>2</v>
      </c>
      <c r="AO13" s="11"/>
      <c r="AP13" s="11"/>
      <c r="AQ13" s="11"/>
      <c r="AR13" s="11"/>
      <c r="AS13" s="11"/>
      <c r="AT13" s="11"/>
      <c r="AU13" s="11">
        <v>1</v>
      </c>
      <c r="AV13" s="11">
        <v>2</v>
      </c>
      <c r="AW13" s="11"/>
      <c r="AX13" s="11"/>
      <c r="AY13" s="11"/>
      <c r="AZ13" s="11"/>
      <c r="BA13" s="11"/>
      <c r="BB13" s="11"/>
      <c r="BC13" s="11"/>
      <c r="BD13" s="11"/>
      <c r="BE13" s="11"/>
      <c r="BF13" s="11"/>
      <c r="BG13" s="11"/>
      <c r="BH13" s="11"/>
      <c r="BI13" s="11"/>
      <c r="BJ13" s="11"/>
      <c r="BK13" s="11"/>
      <c r="BL13" s="11">
        <v>2</v>
      </c>
      <c r="BM13" s="11"/>
      <c r="BN13" s="11"/>
      <c r="BO13" s="11"/>
      <c r="BP13" s="11">
        <v>1</v>
      </c>
      <c r="BQ13" s="11">
        <v>1</v>
      </c>
      <c r="BR13" s="11"/>
    </row>
    <row r="14" spans="1:70" ht="26.25" x14ac:dyDescent="0.25">
      <c r="A14" s="36" t="s">
        <v>46</v>
      </c>
      <c r="B14" s="53"/>
      <c r="C14" s="36" t="s">
        <v>380</v>
      </c>
      <c r="D14" s="47" t="s">
        <v>9</v>
      </c>
      <c r="E14" s="47" t="s">
        <v>10</v>
      </c>
      <c r="F14" s="36" t="s">
        <v>35</v>
      </c>
      <c r="G14" s="36" t="s">
        <v>47</v>
      </c>
      <c r="H14" s="59">
        <v>1</v>
      </c>
      <c r="I14" s="11"/>
      <c r="J14" s="11"/>
      <c r="K14" s="11"/>
      <c r="L14" s="11">
        <v>2</v>
      </c>
      <c r="M14" s="11"/>
      <c r="N14" s="11"/>
      <c r="O14" s="11"/>
      <c r="P14" s="11"/>
      <c r="Q14" s="11"/>
      <c r="R14" s="11"/>
      <c r="S14" s="11">
        <v>2</v>
      </c>
      <c r="T14" s="11"/>
      <c r="U14" s="11"/>
      <c r="V14" s="11">
        <v>1</v>
      </c>
      <c r="W14" s="11">
        <v>1</v>
      </c>
      <c r="X14" s="11"/>
      <c r="Y14" s="11"/>
      <c r="Z14" s="11"/>
      <c r="AA14" s="11"/>
      <c r="AB14" s="11"/>
      <c r="AC14" s="11"/>
      <c r="AD14" s="11">
        <v>1</v>
      </c>
      <c r="AE14" s="11"/>
      <c r="AF14" s="11"/>
      <c r="AG14" s="11"/>
      <c r="AH14" s="11">
        <v>1</v>
      </c>
      <c r="AI14" s="11"/>
      <c r="AJ14" s="11"/>
      <c r="AK14" s="11"/>
      <c r="AL14" s="11"/>
      <c r="AM14" s="11"/>
      <c r="AN14" s="11">
        <v>2</v>
      </c>
      <c r="AO14" s="11"/>
      <c r="AP14" s="11"/>
      <c r="AQ14" s="11"/>
      <c r="AR14" s="11"/>
      <c r="AS14" s="11"/>
      <c r="AT14" s="11"/>
      <c r="AU14" s="11">
        <v>1</v>
      </c>
      <c r="AV14" s="11">
        <v>2</v>
      </c>
      <c r="AW14" s="11"/>
      <c r="AX14" s="11"/>
      <c r="AY14" s="11"/>
      <c r="AZ14" s="11"/>
      <c r="BA14" s="11"/>
      <c r="BB14" s="11"/>
      <c r="BC14" s="11"/>
      <c r="BD14" s="11"/>
      <c r="BE14" s="11"/>
      <c r="BF14" s="11"/>
      <c r="BG14" s="11"/>
      <c r="BH14" s="11"/>
      <c r="BI14" s="11"/>
      <c r="BJ14" s="11"/>
      <c r="BK14" s="11"/>
      <c r="BL14" s="11">
        <v>2</v>
      </c>
      <c r="BM14" s="11"/>
      <c r="BN14" s="11"/>
      <c r="BO14" s="11"/>
      <c r="BP14" s="11">
        <v>1</v>
      </c>
      <c r="BQ14" s="11">
        <v>1</v>
      </c>
      <c r="BR14" s="11"/>
    </row>
    <row r="15" spans="1:70" ht="26.25" x14ac:dyDescent="0.25">
      <c r="A15" s="36" t="s">
        <v>48</v>
      </c>
      <c r="B15" s="53"/>
      <c r="C15" s="36" t="s">
        <v>381</v>
      </c>
      <c r="D15" s="47" t="s">
        <v>9</v>
      </c>
      <c r="E15" s="47" t="s">
        <v>10</v>
      </c>
      <c r="F15" s="36" t="s">
        <v>29</v>
      </c>
      <c r="G15" s="36" t="s">
        <v>49</v>
      </c>
      <c r="H15" s="59">
        <v>1</v>
      </c>
      <c r="I15" s="11"/>
      <c r="J15" s="11"/>
      <c r="K15" s="11"/>
      <c r="L15" s="11"/>
      <c r="M15" s="11"/>
      <c r="N15" s="11"/>
      <c r="O15" s="11"/>
      <c r="P15" s="11"/>
      <c r="Q15" s="11"/>
      <c r="R15" s="11"/>
      <c r="S15" s="11"/>
      <c r="T15" s="11"/>
      <c r="U15" s="11"/>
      <c r="V15" s="11">
        <v>1</v>
      </c>
      <c r="W15" s="11">
        <v>1</v>
      </c>
      <c r="X15" s="11"/>
      <c r="Y15" s="11"/>
      <c r="Z15" s="11"/>
      <c r="AA15" s="11"/>
      <c r="AB15" s="11"/>
      <c r="AC15" s="11"/>
      <c r="AD15" s="11">
        <v>1</v>
      </c>
      <c r="AE15" s="11"/>
      <c r="AF15" s="11"/>
      <c r="AG15" s="11"/>
      <c r="AH15" s="11">
        <v>1</v>
      </c>
      <c r="AI15" s="11"/>
      <c r="AJ15" s="11"/>
      <c r="AK15" s="11"/>
      <c r="AL15" s="11"/>
      <c r="AM15" s="11"/>
      <c r="AN15" s="11"/>
      <c r="AO15" s="11"/>
      <c r="AP15" s="11"/>
      <c r="AQ15" s="11"/>
      <c r="AR15" s="11"/>
      <c r="AS15" s="11"/>
      <c r="AT15" s="11"/>
      <c r="AU15" s="11">
        <v>1</v>
      </c>
      <c r="AV15" s="11"/>
      <c r="AW15" s="11"/>
      <c r="AX15" s="11"/>
      <c r="AY15" s="11"/>
      <c r="AZ15" s="11"/>
      <c r="BA15" s="11"/>
      <c r="BB15" s="11"/>
      <c r="BC15" s="11"/>
      <c r="BD15" s="11"/>
      <c r="BE15" s="11"/>
      <c r="BF15" s="11"/>
      <c r="BG15" s="11"/>
      <c r="BH15" s="11"/>
      <c r="BI15" s="11"/>
      <c r="BJ15" s="11"/>
      <c r="BK15" s="11"/>
      <c r="BL15" s="11"/>
      <c r="BM15" s="11"/>
      <c r="BN15" s="11"/>
      <c r="BO15" s="11"/>
      <c r="BP15" s="11">
        <v>1</v>
      </c>
      <c r="BQ15" s="11">
        <v>1</v>
      </c>
      <c r="BR15" s="11"/>
    </row>
    <row r="16" spans="1:70" ht="26.25" x14ac:dyDescent="0.25">
      <c r="A16" s="36" t="s">
        <v>50</v>
      </c>
      <c r="B16" s="53"/>
      <c r="C16" s="36" t="s">
        <v>51</v>
      </c>
      <c r="D16" s="47" t="s">
        <v>9</v>
      </c>
      <c r="E16" s="47" t="s">
        <v>10</v>
      </c>
      <c r="F16" s="36" t="s">
        <v>15</v>
      </c>
      <c r="G16" s="36" t="s">
        <v>52</v>
      </c>
      <c r="H16" s="59">
        <v>1</v>
      </c>
      <c r="I16" s="11"/>
      <c r="J16" s="11"/>
      <c r="K16" s="11"/>
      <c r="L16" s="11"/>
      <c r="M16" s="11"/>
      <c r="N16" s="11"/>
      <c r="O16" s="11"/>
      <c r="P16" s="11"/>
      <c r="Q16" s="11"/>
      <c r="R16" s="11"/>
      <c r="S16" s="11"/>
      <c r="T16" s="11"/>
      <c r="U16" s="11"/>
      <c r="V16" s="11">
        <v>1</v>
      </c>
      <c r="W16" s="11">
        <v>1</v>
      </c>
      <c r="X16" s="11"/>
      <c r="Y16" s="11"/>
      <c r="Z16" s="11"/>
      <c r="AA16" s="11">
        <v>2</v>
      </c>
      <c r="AB16" s="11"/>
      <c r="AC16" s="11"/>
      <c r="AD16" s="11">
        <v>1</v>
      </c>
      <c r="AE16" s="11"/>
      <c r="AF16" s="11">
        <v>2</v>
      </c>
      <c r="AG16" s="11"/>
      <c r="AH16" s="11">
        <v>1</v>
      </c>
      <c r="AI16" s="11"/>
      <c r="AJ16" s="11"/>
      <c r="AK16" s="11"/>
      <c r="AL16" s="11"/>
      <c r="AM16" s="11"/>
      <c r="AN16" s="11"/>
      <c r="AO16" s="11"/>
      <c r="AP16" s="11"/>
      <c r="AQ16" s="11"/>
      <c r="AR16" s="11"/>
      <c r="AS16" s="11"/>
      <c r="AT16" s="11"/>
      <c r="AU16" s="11">
        <v>1</v>
      </c>
      <c r="AV16" s="11"/>
      <c r="AW16" s="11"/>
      <c r="AX16" s="11"/>
      <c r="AY16" s="11"/>
      <c r="AZ16" s="11"/>
      <c r="BA16" s="11"/>
      <c r="BB16" s="11"/>
      <c r="BC16" s="11"/>
      <c r="BD16" s="11"/>
      <c r="BE16" s="11">
        <v>2</v>
      </c>
      <c r="BF16" s="11"/>
      <c r="BG16" s="11"/>
      <c r="BH16" s="11"/>
      <c r="BI16" s="11"/>
      <c r="BJ16" s="11"/>
      <c r="BK16" s="11"/>
      <c r="BL16" s="11"/>
      <c r="BM16" s="11"/>
      <c r="BN16" s="11"/>
      <c r="BO16" s="11">
        <v>2</v>
      </c>
      <c r="BP16" s="11">
        <v>1</v>
      </c>
      <c r="BQ16" s="11">
        <v>1</v>
      </c>
      <c r="BR16" s="11">
        <v>2</v>
      </c>
    </row>
    <row r="17" spans="1:70" ht="26.25" x14ac:dyDescent="0.25">
      <c r="A17" s="36" t="s">
        <v>53</v>
      </c>
      <c r="B17" s="53"/>
      <c r="C17" s="36" t="s">
        <v>382</v>
      </c>
      <c r="D17" s="47" t="s">
        <v>9</v>
      </c>
      <c r="E17" s="47" t="s">
        <v>10</v>
      </c>
      <c r="F17" s="36" t="s">
        <v>29</v>
      </c>
      <c r="G17" s="36" t="s">
        <v>54</v>
      </c>
      <c r="H17" s="59">
        <v>1</v>
      </c>
      <c r="I17" s="11"/>
      <c r="J17" s="11"/>
      <c r="K17" s="11"/>
      <c r="L17" s="11"/>
      <c r="M17" s="11"/>
      <c r="N17" s="11"/>
      <c r="O17" s="11"/>
      <c r="P17" s="11"/>
      <c r="Q17" s="11"/>
      <c r="R17" s="11"/>
      <c r="S17" s="11"/>
      <c r="T17" s="11"/>
      <c r="U17" s="11"/>
      <c r="V17" s="11">
        <v>1</v>
      </c>
      <c r="W17" s="11">
        <v>1</v>
      </c>
      <c r="X17" s="11"/>
      <c r="Y17" s="11"/>
      <c r="Z17" s="11"/>
      <c r="AA17" s="11"/>
      <c r="AB17" s="11"/>
      <c r="AC17" s="11"/>
      <c r="AD17" s="11">
        <v>1</v>
      </c>
      <c r="AE17" s="11"/>
      <c r="AF17" s="11"/>
      <c r="AG17" s="11"/>
      <c r="AH17" s="11">
        <v>1</v>
      </c>
      <c r="AI17" s="11"/>
      <c r="AJ17" s="11"/>
      <c r="AK17" s="11"/>
      <c r="AL17" s="11"/>
      <c r="AM17" s="11"/>
      <c r="AN17" s="11"/>
      <c r="AO17" s="11"/>
      <c r="AP17" s="11"/>
      <c r="AQ17" s="11"/>
      <c r="AR17" s="11"/>
      <c r="AS17" s="11"/>
      <c r="AT17" s="11"/>
      <c r="AU17" s="11">
        <v>1</v>
      </c>
      <c r="AV17" s="11"/>
      <c r="AW17" s="11"/>
      <c r="AX17" s="11"/>
      <c r="AY17" s="11"/>
      <c r="AZ17" s="11"/>
      <c r="BA17" s="11"/>
      <c r="BB17" s="11"/>
      <c r="BC17" s="11"/>
      <c r="BD17" s="11"/>
      <c r="BE17" s="11"/>
      <c r="BF17" s="11"/>
      <c r="BG17" s="11"/>
      <c r="BH17" s="11"/>
      <c r="BI17" s="11"/>
      <c r="BJ17" s="11"/>
      <c r="BK17" s="11"/>
      <c r="BL17" s="11"/>
      <c r="BM17" s="11"/>
      <c r="BN17" s="11"/>
      <c r="BO17" s="11"/>
      <c r="BP17" s="11">
        <v>1</v>
      </c>
      <c r="BQ17" s="11">
        <v>1</v>
      </c>
      <c r="BR17" s="11"/>
    </row>
    <row r="18" spans="1:70" ht="26.25" x14ac:dyDescent="0.25">
      <c r="A18" s="36" t="s">
        <v>55</v>
      </c>
      <c r="B18" s="53"/>
      <c r="C18" s="36" t="s">
        <v>56</v>
      </c>
      <c r="D18" s="47" t="s">
        <v>19</v>
      </c>
      <c r="E18" s="47" t="s">
        <v>10</v>
      </c>
      <c r="F18" s="36" t="s">
        <v>29</v>
      </c>
      <c r="G18" s="36" t="s">
        <v>57</v>
      </c>
      <c r="H18" s="59">
        <v>1</v>
      </c>
      <c r="I18" s="11"/>
      <c r="J18" s="11"/>
      <c r="K18" s="11"/>
      <c r="L18" s="11"/>
      <c r="M18" s="11"/>
      <c r="N18" s="11"/>
      <c r="O18" s="11"/>
      <c r="P18" s="11"/>
      <c r="Q18" s="11"/>
      <c r="R18" s="11"/>
      <c r="S18" s="11"/>
      <c r="T18" s="11"/>
      <c r="U18" s="11"/>
      <c r="V18" s="11">
        <v>1</v>
      </c>
      <c r="W18" s="11">
        <v>1</v>
      </c>
      <c r="X18" s="11"/>
      <c r="Y18" s="11"/>
      <c r="Z18" s="11"/>
      <c r="AA18" s="11"/>
      <c r="AB18" s="11"/>
      <c r="AC18" s="11"/>
      <c r="AD18" s="11">
        <v>1</v>
      </c>
      <c r="AE18" s="11"/>
      <c r="AF18" s="11"/>
      <c r="AG18" s="11"/>
      <c r="AH18" s="11">
        <v>1</v>
      </c>
      <c r="AI18" s="11"/>
      <c r="AJ18" s="11"/>
      <c r="AK18" s="11"/>
      <c r="AL18" s="11"/>
      <c r="AM18" s="11"/>
      <c r="AN18" s="11"/>
      <c r="AO18" s="11"/>
      <c r="AP18" s="11"/>
      <c r="AQ18" s="11"/>
      <c r="AR18" s="11"/>
      <c r="AS18" s="11"/>
      <c r="AT18" s="11"/>
      <c r="AU18" s="11">
        <v>1</v>
      </c>
      <c r="AV18" s="11"/>
      <c r="AW18" s="11"/>
      <c r="AX18" s="11"/>
      <c r="AY18" s="11"/>
      <c r="AZ18" s="11"/>
      <c r="BA18" s="11"/>
      <c r="BB18" s="11"/>
      <c r="BC18" s="11"/>
      <c r="BD18" s="11"/>
      <c r="BE18" s="11"/>
      <c r="BF18" s="11"/>
      <c r="BG18" s="11"/>
      <c r="BH18" s="11"/>
      <c r="BI18" s="11"/>
      <c r="BJ18" s="11"/>
      <c r="BK18" s="11"/>
      <c r="BL18" s="11"/>
      <c r="BM18" s="11"/>
      <c r="BN18" s="11"/>
      <c r="BO18" s="11"/>
      <c r="BP18" s="11">
        <v>1</v>
      </c>
      <c r="BQ18" s="11">
        <v>1</v>
      </c>
      <c r="BR18" s="11"/>
    </row>
    <row r="19" spans="1:70" ht="26.25" x14ac:dyDescent="0.25">
      <c r="A19" s="36" t="s">
        <v>58</v>
      </c>
      <c r="B19" s="53"/>
      <c r="C19" s="36" t="s">
        <v>383</v>
      </c>
      <c r="D19" s="47" t="s">
        <v>19</v>
      </c>
      <c r="E19" s="47" t="s">
        <v>10</v>
      </c>
      <c r="F19" s="36" t="s">
        <v>29</v>
      </c>
      <c r="G19" s="36" t="s">
        <v>59</v>
      </c>
      <c r="H19" s="59">
        <v>1</v>
      </c>
      <c r="I19" s="11"/>
      <c r="J19" s="11"/>
      <c r="K19" s="11"/>
      <c r="L19" s="11"/>
      <c r="M19" s="11"/>
      <c r="N19" s="11"/>
      <c r="O19" s="11"/>
      <c r="P19" s="11"/>
      <c r="Q19" s="11"/>
      <c r="R19" s="11"/>
      <c r="S19" s="11"/>
      <c r="T19" s="11"/>
      <c r="U19" s="11"/>
      <c r="V19" s="11">
        <v>1</v>
      </c>
      <c r="W19" s="11">
        <v>1</v>
      </c>
      <c r="X19" s="11"/>
      <c r="Y19" s="11"/>
      <c r="Z19" s="11"/>
      <c r="AA19" s="11"/>
      <c r="AB19" s="11"/>
      <c r="AC19" s="11"/>
      <c r="AD19" s="11">
        <v>1</v>
      </c>
      <c r="AE19" s="11"/>
      <c r="AF19" s="11"/>
      <c r="AG19" s="11"/>
      <c r="AH19" s="11">
        <v>1</v>
      </c>
      <c r="AI19" s="11"/>
      <c r="AJ19" s="11"/>
      <c r="AK19" s="11"/>
      <c r="AL19" s="11"/>
      <c r="AM19" s="11"/>
      <c r="AN19" s="11"/>
      <c r="AO19" s="11"/>
      <c r="AP19" s="11"/>
      <c r="AQ19" s="11"/>
      <c r="AR19" s="11"/>
      <c r="AS19" s="11"/>
      <c r="AT19" s="11"/>
      <c r="AU19" s="11">
        <v>1</v>
      </c>
      <c r="AV19" s="11"/>
      <c r="AW19" s="11"/>
      <c r="AX19" s="11"/>
      <c r="AY19" s="11"/>
      <c r="AZ19" s="11"/>
      <c r="BA19" s="11"/>
      <c r="BB19" s="11"/>
      <c r="BC19" s="11"/>
      <c r="BD19" s="11"/>
      <c r="BE19" s="11"/>
      <c r="BF19" s="11"/>
      <c r="BG19" s="11"/>
      <c r="BH19" s="11"/>
      <c r="BI19" s="11"/>
      <c r="BJ19" s="11"/>
      <c r="BK19" s="11"/>
      <c r="BL19" s="11"/>
      <c r="BM19" s="11"/>
      <c r="BN19" s="11"/>
      <c r="BO19" s="11"/>
      <c r="BP19" s="11">
        <v>1</v>
      </c>
      <c r="BQ19" s="11">
        <v>1</v>
      </c>
      <c r="BR19" s="11"/>
    </row>
    <row r="20" spans="1:70" ht="26.25" x14ac:dyDescent="0.25">
      <c r="A20" s="36" t="s">
        <v>60</v>
      </c>
      <c r="B20" s="53"/>
      <c r="C20" s="36" t="s">
        <v>61</v>
      </c>
      <c r="D20" s="47" t="s">
        <v>19</v>
      </c>
      <c r="E20" s="47" t="s">
        <v>10</v>
      </c>
      <c r="F20" s="36" t="s">
        <v>15</v>
      </c>
      <c r="G20" s="36" t="s">
        <v>62</v>
      </c>
      <c r="H20" s="59">
        <v>1</v>
      </c>
      <c r="I20" s="11"/>
      <c r="J20" s="11"/>
      <c r="K20" s="11"/>
      <c r="L20" s="11"/>
      <c r="M20" s="11"/>
      <c r="N20" s="11"/>
      <c r="O20" s="11"/>
      <c r="P20" s="11"/>
      <c r="Q20" s="11"/>
      <c r="R20" s="11"/>
      <c r="S20" s="11"/>
      <c r="T20" s="11"/>
      <c r="U20" s="11"/>
      <c r="V20" s="11">
        <v>1</v>
      </c>
      <c r="W20" s="11">
        <v>1</v>
      </c>
      <c r="X20" s="11"/>
      <c r="Y20" s="11"/>
      <c r="Z20" s="11"/>
      <c r="AA20" s="11">
        <v>2</v>
      </c>
      <c r="AB20" s="11"/>
      <c r="AC20" s="11"/>
      <c r="AD20" s="11">
        <v>1</v>
      </c>
      <c r="AE20" s="11"/>
      <c r="AF20" s="11">
        <v>2</v>
      </c>
      <c r="AG20" s="11"/>
      <c r="AH20" s="11">
        <v>1</v>
      </c>
      <c r="AI20" s="11"/>
      <c r="AJ20" s="11"/>
      <c r="AK20" s="11"/>
      <c r="AL20" s="11"/>
      <c r="AM20" s="11"/>
      <c r="AN20" s="11"/>
      <c r="AO20" s="11"/>
      <c r="AP20" s="11"/>
      <c r="AQ20" s="11"/>
      <c r="AR20" s="11"/>
      <c r="AS20" s="11"/>
      <c r="AT20" s="11"/>
      <c r="AU20" s="11">
        <v>1</v>
      </c>
      <c r="AV20" s="11"/>
      <c r="AW20" s="11"/>
      <c r="AX20" s="11"/>
      <c r="AY20" s="11"/>
      <c r="AZ20" s="11"/>
      <c r="BA20" s="11"/>
      <c r="BB20" s="11"/>
      <c r="BC20" s="11"/>
      <c r="BD20" s="11"/>
      <c r="BE20" s="11">
        <v>2</v>
      </c>
      <c r="BF20" s="11"/>
      <c r="BG20" s="11"/>
      <c r="BH20" s="11"/>
      <c r="BI20" s="11"/>
      <c r="BJ20" s="11"/>
      <c r="BK20" s="11"/>
      <c r="BL20" s="11"/>
      <c r="BM20" s="11"/>
      <c r="BN20" s="11"/>
      <c r="BO20" s="11">
        <v>2</v>
      </c>
      <c r="BP20" s="11">
        <v>1</v>
      </c>
      <c r="BQ20" s="11">
        <v>1</v>
      </c>
      <c r="BR20" s="11">
        <v>2</v>
      </c>
    </row>
    <row r="21" spans="1:70" ht="26.25" x14ac:dyDescent="0.25">
      <c r="A21" s="36" t="s">
        <v>63</v>
      </c>
      <c r="B21" s="53"/>
      <c r="C21" s="36" t="s">
        <v>64</v>
      </c>
      <c r="D21" s="47" t="s">
        <v>19</v>
      </c>
      <c r="E21" s="47" t="s">
        <v>10</v>
      </c>
      <c r="F21" s="36" t="s">
        <v>15</v>
      </c>
      <c r="G21" s="36" t="s">
        <v>65</v>
      </c>
      <c r="H21" s="59">
        <v>1</v>
      </c>
      <c r="I21" s="11"/>
      <c r="J21" s="11"/>
      <c r="K21" s="11"/>
      <c r="L21" s="11"/>
      <c r="M21" s="11"/>
      <c r="N21" s="11"/>
      <c r="O21" s="11"/>
      <c r="P21" s="11"/>
      <c r="Q21" s="11"/>
      <c r="R21" s="11"/>
      <c r="S21" s="11"/>
      <c r="T21" s="11"/>
      <c r="U21" s="11"/>
      <c r="V21" s="11">
        <v>1</v>
      </c>
      <c r="W21" s="11">
        <v>1</v>
      </c>
      <c r="X21" s="11"/>
      <c r="Y21" s="11"/>
      <c r="Z21" s="11"/>
      <c r="AA21" s="11">
        <v>2</v>
      </c>
      <c r="AB21" s="11"/>
      <c r="AC21" s="11"/>
      <c r="AD21" s="11">
        <v>1</v>
      </c>
      <c r="AE21" s="11"/>
      <c r="AF21" s="11"/>
      <c r="AG21" s="11"/>
      <c r="AH21" s="11">
        <v>1</v>
      </c>
      <c r="AI21" s="11"/>
      <c r="AJ21" s="11"/>
      <c r="AK21" s="11"/>
      <c r="AL21" s="11"/>
      <c r="AM21" s="11"/>
      <c r="AN21" s="11"/>
      <c r="AO21" s="11"/>
      <c r="AP21" s="11"/>
      <c r="AQ21" s="11"/>
      <c r="AR21" s="11"/>
      <c r="AS21" s="11"/>
      <c r="AT21" s="11"/>
      <c r="AU21" s="11">
        <v>1</v>
      </c>
      <c r="AV21" s="11"/>
      <c r="AW21" s="11"/>
      <c r="AX21" s="11"/>
      <c r="AY21" s="11"/>
      <c r="AZ21" s="11"/>
      <c r="BA21" s="11"/>
      <c r="BB21" s="11"/>
      <c r="BC21" s="11"/>
      <c r="BD21" s="11"/>
      <c r="BE21" s="11"/>
      <c r="BF21" s="11"/>
      <c r="BG21" s="11"/>
      <c r="BH21" s="11"/>
      <c r="BI21" s="11"/>
      <c r="BJ21" s="11"/>
      <c r="BK21" s="11"/>
      <c r="BL21" s="11"/>
      <c r="BM21" s="11"/>
      <c r="BN21" s="11"/>
      <c r="BO21" s="11"/>
      <c r="BP21" s="11">
        <v>1</v>
      </c>
      <c r="BQ21" s="11">
        <v>1</v>
      </c>
      <c r="BR21" s="11"/>
    </row>
    <row r="22" spans="1:70" ht="15" x14ac:dyDescent="0.25">
      <c r="A22" s="36" t="s">
        <v>66</v>
      </c>
      <c r="B22" s="53"/>
      <c r="C22" s="36" t="s">
        <v>67</v>
      </c>
      <c r="D22" s="47" t="s">
        <v>9</v>
      </c>
      <c r="E22" s="47" t="s">
        <v>10</v>
      </c>
      <c r="F22" s="36" t="s">
        <v>35</v>
      </c>
      <c r="G22" s="36" t="s">
        <v>68</v>
      </c>
      <c r="H22" s="59">
        <v>1</v>
      </c>
      <c r="I22" s="11"/>
      <c r="J22" s="11"/>
      <c r="K22" s="11"/>
      <c r="L22" s="11">
        <v>2</v>
      </c>
      <c r="M22" s="11"/>
      <c r="N22" s="11"/>
      <c r="O22" s="11"/>
      <c r="P22" s="11"/>
      <c r="Q22" s="11"/>
      <c r="R22" s="11"/>
      <c r="S22" s="11">
        <v>2</v>
      </c>
      <c r="T22" s="11"/>
      <c r="U22" s="11"/>
      <c r="V22" s="11">
        <v>1</v>
      </c>
      <c r="W22" s="11">
        <v>1</v>
      </c>
      <c r="X22" s="11"/>
      <c r="Y22" s="11"/>
      <c r="Z22" s="11"/>
      <c r="AA22" s="11"/>
      <c r="AB22" s="11"/>
      <c r="AC22" s="11"/>
      <c r="AD22" s="11">
        <v>1</v>
      </c>
      <c r="AE22" s="11"/>
      <c r="AF22" s="11"/>
      <c r="AG22" s="11"/>
      <c r="AH22" s="11">
        <v>1</v>
      </c>
      <c r="AI22" s="11"/>
      <c r="AJ22" s="11"/>
      <c r="AK22" s="11"/>
      <c r="AL22" s="11"/>
      <c r="AM22" s="11"/>
      <c r="AN22" s="11">
        <v>2</v>
      </c>
      <c r="AO22" s="11"/>
      <c r="AP22" s="11"/>
      <c r="AQ22" s="11"/>
      <c r="AR22" s="11"/>
      <c r="AS22" s="11"/>
      <c r="AT22" s="11"/>
      <c r="AU22" s="11">
        <v>1</v>
      </c>
      <c r="AV22" s="11">
        <v>2</v>
      </c>
      <c r="AW22" s="11"/>
      <c r="AX22" s="11"/>
      <c r="AY22" s="11"/>
      <c r="AZ22" s="11"/>
      <c r="BA22" s="11"/>
      <c r="BB22" s="11"/>
      <c r="BC22" s="11"/>
      <c r="BD22" s="11"/>
      <c r="BE22" s="11"/>
      <c r="BF22" s="11"/>
      <c r="BG22" s="11"/>
      <c r="BH22" s="11"/>
      <c r="BI22" s="11"/>
      <c r="BJ22" s="11"/>
      <c r="BK22" s="11"/>
      <c r="BL22" s="11">
        <v>2</v>
      </c>
      <c r="BM22" s="11"/>
      <c r="BN22" s="11"/>
      <c r="BO22" s="11"/>
      <c r="BP22" s="11">
        <v>1</v>
      </c>
      <c r="BQ22" s="11">
        <v>1</v>
      </c>
      <c r="BR22" s="11"/>
    </row>
    <row r="23" spans="1:70" ht="26.25" x14ac:dyDescent="0.25">
      <c r="A23" s="36" t="s">
        <v>69</v>
      </c>
      <c r="B23" s="53"/>
      <c r="C23" s="36" t="s">
        <v>70</v>
      </c>
      <c r="D23" s="47" t="s">
        <v>19</v>
      </c>
      <c r="E23" s="47" t="s">
        <v>10</v>
      </c>
      <c r="F23" s="36" t="s">
        <v>71</v>
      </c>
      <c r="G23" s="36" t="s">
        <v>72</v>
      </c>
      <c r="H23" s="59">
        <v>1</v>
      </c>
      <c r="I23" s="11"/>
      <c r="J23" s="11"/>
      <c r="K23" s="11"/>
      <c r="L23" s="11">
        <v>2</v>
      </c>
      <c r="M23" s="11"/>
      <c r="N23" s="11"/>
      <c r="O23" s="11"/>
      <c r="P23" s="11"/>
      <c r="Q23" s="11"/>
      <c r="R23" s="11"/>
      <c r="S23" s="11">
        <v>2</v>
      </c>
      <c r="T23" s="11"/>
      <c r="U23" s="11"/>
      <c r="V23" s="11">
        <v>1</v>
      </c>
      <c r="W23" s="11">
        <v>1</v>
      </c>
      <c r="X23" s="11"/>
      <c r="Y23" s="11"/>
      <c r="Z23" s="11"/>
      <c r="AA23" s="11"/>
      <c r="AB23" s="11"/>
      <c r="AC23" s="11"/>
      <c r="AD23" s="11">
        <v>1</v>
      </c>
      <c r="AE23" s="11"/>
      <c r="AF23" s="11"/>
      <c r="AG23" s="11"/>
      <c r="AH23" s="11">
        <v>1</v>
      </c>
      <c r="AI23" s="11"/>
      <c r="AJ23" s="11"/>
      <c r="AK23" s="11"/>
      <c r="AL23" s="11"/>
      <c r="AM23" s="11"/>
      <c r="AN23" s="11">
        <v>2</v>
      </c>
      <c r="AO23" s="11"/>
      <c r="AP23" s="11"/>
      <c r="AQ23" s="11"/>
      <c r="AR23" s="11"/>
      <c r="AS23" s="11"/>
      <c r="AT23" s="11"/>
      <c r="AU23" s="11">
        <v>1</v>
      </c>
      <c r="AV23" s="11">
        <v>2</v>
      </c>
      <c r="AW23" s="11"/>
      <c r="AX23" s="11"/>
      <c r="AY23" s="11"/>
      <c r="AZ23" s="11"/>
      <c r="BA23" s="11"/>
      <c r="BB23" s="11"/>
      <c r="BC23" s="11"/>
      <c r="BD23" s="11"/>
      <c r="BE23" s="11"/>
      <c r="BF23" s="11"/>
      <c r="BG23" s="11"/>
      <c r="BH23" s="11"/>
      <c r="BI23" s="11"/>
      <c r="BJ23" s="11"/>
      <c r="BK23" s="11"/>
      <c r="BL23" s="11">
        <v>2</v>
      </c>
      <c r="BM23" s="11"/>
      <c r="BN23" s="11"/>
      <c r="BO23" s="11"/>
      <c r="BP23" s="11">
        <v>1</v>
      </c>
      <c r="BQ23" s="11">
        <v>1</v>
      </c>
      <c r="BR23" s="11"/>
    </row>
    <row r="24" spans="1:70" ht="26.25" x14ac:dyDescent="0.25">
      <c r="A24" s="36" t="s">
        <v>73</v>
      </c>
      <c r="B24" s="53"/>
      <c r="C24" s="36" t="s">
        <v>384</v>
      </c>
      <c r="D24" s="47" t="s">
        <v>9</v>
      </c>
      <c r="E24" s="47" t="s">
        <v>10</v>
      </c>
      <c r="F24" s="36" t="s">
        <v>35</v>
      </c>
      <c r="G24" s="36" t="s">
        <v>74</v>
      </c>
      <c r="H24" s="59">
        <v>1</v>
      </c>
      <c r="I24" s="11"/>
      <c r="J24" s="11"/>
      <c r="K24" s="11"/>
      <c r="L24" s="11">
        <v>2</v>
      </c>
      <c r="M24" s="11"/>
      <c r="N24" s="11"/>
      <c r="O24" s="11"/>
      <c r="P24" s="11"/>
      <c r="Q24" s="11"/>
      <c r="R24" s="11"/>
      <c r="S24" s="11">
        <v>2</v>
      </c>
      <c r="T24" s="11"/>
      <c r="U24" s="11"/>
      <c r="V24" s="11">
        <v>1</v>
      </c>
      <c r="W24" s="11">
        <v>1</v>
      </c>
      <c r="X24" s="11"/>
      <c r="Y24" s="11"/>
      <c r="Z24" s="11"/>
      <c r="AA24" s="11"/>
      <c r="AB24" s="11"/>
      <c r="AC24" s="11"/>
      <c r="AD24" s="11">
        <v>1</v>
      </c>
      <c r="AE24" s="11"/>
      <c r="AF24" s="11"/>
      <c r="AG24" s="11"/>
      <c r="AH24" s="11">
        <v>1</v>
      </c>
      <c r="AI24" s="11"/>
      <c r="AJ24" s="11"/>
      <c r="AK24" s="11"/>
      <c r="AL24" s="11"/>
      <c r="AM24" s="11"/>
      <c r="AN24" s="11">
        <v>2</v>
      </c>
      <c r="AO24" s="11"/>
      <c r="AP24" s="11"/>
      <c r="AQ24" s="11"/>
      <c r="AR24" s="11"/>
      <c r="AS24" s="11"/>
      <c r="AT24" s="11"/>
      <c r="AU24" s="11">
        <v>1</v>
      </c>
      <c r="AV24" s="11">
        <v>2</v>
      </c>
      <c r="AW24" s="11"/>
      <c r="AX24" s="11"/>
      <c r="AY24" s="11"/>
      <c r="AZ24" s="11"/>
      <c r="BA24" s="11"/>
      <c r="BB24" s="11"/>
      <c r="BC24" s="11"/>
      <c r="BD24" s="11"/>
      <c r="BE24" s="11"/>
      <c r="BF24" s="11"/>
      <c r="BG24" s="11"/>
      <c r="BH24" s="11"/>
      <c r="BI24" s="11"/>
      <c r="BJ24" s="11"/>
      <c r="BK24" s="11"/>
      <c r="BL24" s="11">
        <v>2</v>
      </c>
      <c r="BM24" s="11"/>
      <c r="BN24" s="11"/>
      <c r="BO24" s="11"/>
      <c r="BP24" s="11">
        <v>1</v>
      </c>
      <c r="BQ24" s="11">
        <v>1</v>
      </c>
      <c r="BR24" s="11"/>
    </row>
    <row r="25" spans="1:70" ht="15" x14ac:dyDescent="0.25">
      <c r="A25" s="36" t="s">
        <v>75</v>
      </c>
      <c r="B25" s="53"/>
      <c r="C25" s="36" t="s">
        <v>76</v>
      </c>
      <c r="D25" s="47" t="s">
        <v>9</v>
      </c>
      <c r="E25" s="47" t="s">
        <v>10</v>
      </c>
      <c r="F25" s="36" t="s">
        <v>15</v>
      </c>
      <c r="G25" s="36" t="s">
        <v>77</v>
      </c>
      <c r="H25" s="59">
        <v>1</v>
      </c>
      <c r="I25" s="11"/>
      <c r="J25" s="11"/>
      <c r="K25" s="11"/>
      <c r="L25" s="11"/>
      <c r="M25" s="11"/>
      <c r="N25" s="11"/>
      <c r="O25" s="11"/>
      <c r="P25" s="11"/>
      <c r="Q25" s="11"/>
      <c r="R25" s="11"/>
      <c r="S25" s="11"/>
      <c r="T25" s="11"/>
      <c r="U25" s="11"/>
      <c r="V25" s="11">
        <v>1</v>
      </c>
      <c r="W25" s="11">
        <v>1</v>
      </c>
      <c r="X25" s="11"/>
      <c r="Y25" s="11"/>
      <c r="Z25" s="11"/>
      <c r="AA25" s="11">
        <v>2</v>
      </c>
      <c r="AB25" s="11"/>
      <c r="AC25" s="11"/>
      <c r="AD25" s="11">
        <v>1</v>
      </c>
      <c r="AE25" s="11"/>
      <c r="AF25" s="11">
        <v>2</v>
      </c>
      <c r="AG25" s="11"/>
      <c r="AH25" s="11">
        <v>1</v>
      </c>
      <c r="AI25" s="11"/>
      <c r="AJ25" s="11"/>
      <c r="AK25" s="11"/>
      <c r="AL25" s="11"/>
      <c r="AM25" s="11"/>
      <c r="AN25" s="11"/>
      <c r="AO25" s="11"/>
      <c r="AP25" s="11"/>
      <c r="AQ25" s="11"/>
      <c r="AR25" s="11"/>
      <c r="AS25" s="11"/>
      <c r="AT25" s="11"/>
      <c r="AU25" s="11">
        <v>1</v>
      </c>
      <c r="AV25" s="11"/>
      <c r="AW25" s="11"/>
      <c r="AX25" s="11"/>
      <c r="AY25" s="11"/>
      <c r="AZ25" s="11"/>
      <c r="BA25" s="11"/>
      <c r="BB25" s="11"/>
      <c r="BC25" s="11"/>
      <c r="BD25" s="11"/>
      <c r="BE25" s="11">
        <v>2</v>
      </c>
      <c r="BF25" s="11"/>
      <c r="BG25" s="11"/>
      <c r="BH25" s="11"/>
      <c r="BI25" s="11"/>
      <c r="BJ25" s="11"/>
      <c r="BK25" s="11"/>
      <c r="BL25" s="11"/>
      <c r="BM25" s="11"/>
      <c r="BN25" s="11"/>
      <c r="BO25" s="11">
        <v>2</v>
      </c>
      <c r="BP25" s="11">
        <v>1</v>
      </c>
      <c r="BQ25" s="11">
        <v>1</v>
      </c>
      <c r="BR25" s="11">
        <v>2</v>
      </c>
    </row>
    <row r="26" spans="1:70" ht="26.25" x14ac:dyDescent="0.25">
      <c r="A26" s="36" t="s">
        <v>78</v>
      </c>
      <c r="B26" s="53"/>
      <c r="C26" s="36" t="s">
        <v>79</v>
      </c>
      <c r="D26" s="47" t="s">
        <v>19</v>
      </c>
      <c r="E26" s="47" t="s">
        <v>10</v>
      </c>
      <c r="F26" s="36" t="s">
        <v>35</v>
      </c>
      <c r="G26" s="36" t="s">
        <v>80</v>
      </c>
      <c r="H26" s="59">
        <v>1</v>
      </c>
      <c r="I26" s="11"/>
      <c r="J26" s="11"/>
      <c r="K26" s="11"/>
      <c r="L26" s="11">
        <v>2</v>
      </c>
      <c r="M26" s="11"/>
      <c r="N26" s="11"/>
      <c r="O26" s="11"/>
      <c r="P26" s="11"/>
      <c r="Q26" s="11"/>
      <c r="R26" s="11"/>
      <c r="S26" s="11">
        <v>2</v>
      </c>
      <c r="T26" s="11"/>
      <c r="U26" s="11"/>
      <c r="V26" s="11">
        <v>1</v>
      </c>
      <c r="W26" s="11">
        <v>1</v>
      </c>
      <c r="X26" s="11"/>
      <c r="Y26" s="11"/>
      <c r="Z26" s="11"/>
      <c r="AA26" s="11"/>
      <c r="AB26" s="11"/>
      <c r="AC26" s="11"/>
      <c r="AD26" s="11">
        <v>1</v>
      </c>
      <c r="AE26" s="11"/>
      <c r="AF26" s="11"/>
      <c r="AG26" s="11"/>
      <c r="AH26" s="11">
        <v>1</v>
      </c>
      <c r="AI26" s="11"/>
      <c r="AJ26" s="11"/>
      <c r="AK26" s="11"/>
      <c r="AL26" s="11"/>
      <c r="AM26" s="11"/>
      <c r="AN26" s="11">
        <v>2</v>
      </c>
      <c r="AO26" s="11"/>
      <c r="AP26" s="11"/>
      <c r="AQ26" s="11"/>
      <c r="AR26" s="11"/>
      <c r="AS26" s="11"/>
      <c r="AT26" s="11"/>
      <c r="AU26" s="11">
        <v>1</v>
      </c>
      <c r="AV26" s="11">
        <v>2</v>
      </c>
      <c r="AW26" s="11"/>
      <c r="AX26" s="11"/>
      <c r="AY26" s="11"/>
      <c r="AZ26" s="11"/>
      <c r="BA26" s="11"/>
      <c r="BB26" s="11"/>
      <c r="BC26" s="11"/>
      <c r="BD26" s="11"/>
      <c r="BE26" s="11"/>
      <c r="BF26" s="11"/>
      <c r="BG26" s="11"/>
      <c r="BH26" s="11"/>
      <c r="BI26" s="11"/>
      <c r="BJ26" s="11"/>
      <c r="BK26" s="11"/>
      <c r="BL26" s="11">
        <v>2</v>
      </c>
      <c r="BM26" s="11"/>
      <c r="BN26" s="11"/>
      <c r="BO26" s="11"/>
      <c r="BP26" s="11">
        <v>1</v>
      </c>
      <c r="BQ26" s="11">
        <v>1</v>
      </c>
      <c r="BR26" s="11"/>
    </row>
    <row r="27" spans="1:70" ht="26.25" x14ac:dyDescent="0.25">
      <c r="A27" s="36" t="s">
        <v>81</v>
      </c>
      <c r="B27" s="53"/>
      <c r="C27" s="36" t="s">
        <v>82</v>
      </c>
      <c r="D27" s="47" t="s">
        <v>19</v>
      </c>
      <c r="E27" s="47" t="s">
        <v>10</v>
      </c>
      <c r="F27" s="36" t="s">
        <v>29</v>
      </c>
      <c r="G27" s="36" t="s">
        <v>83</v>
      </c>
      <c r="H27" s="59">
        <v>1</v>
      </c>
      <c r="I27" s="11"/>
      <c r="J27" s="11"/>
      <c r="K27" s="11"/>
      <c r="L27" s="11"/>
      <c r="M27" s="11"/>
      <c r="N27" s="11"/>
      <c r="O27" s="11"/>
      <c r="P27" s="11"/>
      <c r="Q27" s="11"/>
      <c r="R27" s="11"/>
      <c r="S27" s="11"/>
      <c r="T27" s="11"/>
      <c r="U27" s="11"/>
      <c r="V27" s="11">
        <v>1</v>
      </c>
      <c r="W27" s="11">
        <v>1</v>
      </c>
      <c r="X27" s="11"/>
      <c r="Y27" s="11"/>
      <c r="Z27" s="11"/>
      <c r="AA27" s="11">
        <v>2</v>
      </c>
      <c r="AB27" s="11"/>
      <c r="AC27" s="11"/>
      <c r="AD27" s="11">
        <v>1</v>
      </c>
      <c r="AE27" s="11"/>
      <c r="AF27" s="11"/>
      <c r="AG27" s="11"/>
      <c r="AH27" s="11">
        <v>1</v>
      </c>
      <c r="AI27" s="11"/>
      <c r="AJ27" s="11"/>
      <c r="AK27" s="11"/>
      <c r="AL27" s="11"/>
      <c r="AM27" s="11"/>
      <c r="AN27" s="11"/>
      <c r="AO27" s="11"/>
      <c r="AP27" s="11"/>
      <c r="AQ27" s="11"/>
      <c r="AR27" s="11"/>
      <c r="AS27" s="11"/>
      <c r="AT27" s="11"/>
      <c r="AU27" s="11">
        <v>1</v>
      </c>
      <c r="AV27" s="11"/>
      <c r="AW27" s="11"/>
      <c r="AX27" s="11"/>
      <c r="AY27" s="11"/>
      <c r="AZ27" s="11"/>
      <c r="BA27" s="11"/>
      <c r="BB27" s="11"/>
      <c r="BC27" s="11"/>
      <c r="BD27" s="11"/>
      <c r="BE27" s="11"/>
      <c r="BF27" s="11"/>
      <c r="BG27" s="11"/>
      <c r="BH27" s="11"/>
      <c r="BI27" s="11"/>
      <c r="BJ27" s="11"/>
      <c r="BK27" s="11"/>
      <c r="BL27" s="11"/>
      <c r="BM27" s="11"/>
      <c r="BN27" s="11"/>
      <c r="BO27" s="11"/>
      <c r="BP27" s="11">
        <v>1</v>
      </c>
      <c r="BQ27" s="11">
        <v>1</v>
      </c>
      <c r="BR27" s="11"/>
    </row>
    <row r="28" spans="1:70" ht="26.25" x14ac:dyDescent="0.25">
      <c r="A28" s="36" t="s">
        <v>84</v>
      </c>
      <c r="B28" s="53"/>
      <c r="C28" s="36" t="s">
        <v>85</v>
      </c>
      <c r="D28" s="47" t="s">
        <v>19</v>
      </c>
      <c r="E28" s="47" t="s">
        <v>10</v>
      </c>
      <c r="F28" s="36" t="s">
        <v>15</v>
      </c>
      <c r="G28" s="36" t="s">
        <v>86</v>
      </c>
      <c r="H28" s="59">
        <v>1</v>
      </c>
      <c r="I28" s="11"/>
      <c r="J28" s="11"/>
      <c r="K28" s="11"/>
      <c r="L28" s="11"/>
      <c r="M28" s="11"/>
      <c r="N28" s="11"/>
      <c r="O28" s="11"/>
      <c r="P28" s="11"/>
      <c r="Q28" s="11"/>
      <c r="R28" s="11"/>
      <c r="S28" s="11"/>
      <c r="T28" s="11"/>
      <c r="U28" s="11"/>
      <c r="V28" s="11">
        <v>1</v>
      </c>
      <c r="W28" s="11">
        <v>1</v>
      </c>
      <c r="X28" s="11"/>
      <c r="Y28" s="11"/>
      <c r="Z28" s="11"/>
      <c r="AA28" s="11">
        <v>2</v>
      </c>
      <c r="AB28" s="11"/>
      <c r="AC28" s="11"/>
      <c r="AD28" s="11">
        <v>1</v>
      </c>
      <c r="AE28" s="11"/>
      <c r="AF28" s="11"/>
      <c r="AG28" s="11"/>
      <c r="AH28" s="11">
        <v>1</v>
      </c>
      <c r="AI28" s="11"/>
      <c r="AJ28" s="11"/>
      <c r="AK28" s="11"/>
      <c r="AL28" s="11"/>
      <c r="AM28" s="11"/>
      <c r="AN28" s="11"/>
      <c r="AO28" s="11"/>
      <c r="AP28" s="11"/>
      <c r="AQ28" s="11"/>
      <c r="AR28" s="11"/>
      <c r="AS28" s="11"/>
      <c r="AT28" s="11"/>
      <c r="AU28" s="11">
        <v>1</v>
      </c>
      <c r="AV28" s="11"/>
      <c r="AW28" s="11"/>
      <c r="AX28" s="11"/>
      <c r="AY28" s="11"/>
      <c r="AZ28" s="11"/>
      <c r="BA28" s="11"/>
      <c r="BB28" s="11"/>
      <c r="BC28" s="11"/>
      <c r="BD28" s="11"/>
      <c r="BE28" s="11"/>
      <c r="BF28" s="11"/>
      <c r="BG28" s="11"/>
      <c r="BH28" s="11"/>
      <c r="BI28" s="11"/>
      <c r="BJ28" s="11"/>
      <c r="BK28" s="11"/>
      <c r="BL28" s="11"/>
      <c r="BM28" s="11"/>
      <c r="BN28" s="11"/>
      <c r="BO28" s="11"/>
      <c r="BP28" s="11">
        <v>1</v>
      </c>
      <c r="BQ28" s="11">
        <v>1</v>
      </c>
      <c r="BR28" s="11"/>
    </row>
    <row r="29" spans="1:70" ht="26.25" x14ac:dyDescent="0.25">
      <c r="A29" s="36" t="s">
        <v>87</v>
      </c>
      <c r="B29" s="53"/>
      <c r="C29" s="36" t="s">
        <v>385</v>
      </c>
      <c r="D29" s="47" t="s">
        <v>19</v>
      </c>
      <c r="E29" s="47" t="s">
        <v>10</v>
      </c>
      <c r="F29" s="36" t="s">
        <v>35</v>
      </c>
      <c r="G29" s="36" t="s">
        <v>88</v>
      </c>
      <c r="H29" s="59">
        <v>1</v>
      </c>
      <c r="I29" s="11"/>
      <c r="J29" s="11"/>
      <c r="K29" s="11"/>
      <c r="L29" s="11">
        <v>2</v>
      </c>
      <c r="M29" s="11"/>
      <c r="N29" s="11"/>
      <c r="O29" s="11"/>
      <c r="P29" s="11"/>
      <c r="Q29" s="11"/>
      <c r="R29" s="11"/>
      <c r="S29" s="11">
        <v>2</v>
      </c>
      <c r="T29" s="11"/>
      <c r="U29" s="11"/>
      <c r="V29" s="11">
        <v>1</v>
      </c>
      <c r="W29" s="11">
        <v>1</v>
      </c>
      <c r="X29" s="11"/>
      <c r="Y29" s="11"/>
      <c r="Z29" s="11"/>
      <c r="AA29" s="11"/>
      <c r="AB29" s="11"/>
      <c r="AC29" s="11"/>
      <c r="AD29" s="11">
        <v>1</v>
      </c>
      <c r="AE29" s="11"/>
      <c r="AF29" s="11"/>
      <c r="AG29" s="11"/>
      <c r="AH29" s="11">
        <v>1</v>
      </c>
      <c r="AI29" s="11"/>
      <c r="AJ29" s="11"/>
      <c r="AK29" s="11"/>
      <c r="AL29" s="11"/>
      <c r="AM29" s="11"/>
      <c r="AN29" s="11">
        <v>2</v>
      </c>
      <c r="AO29" s="11"/>
      <c r="AP29" s="11"/>
      <c r="AQ29" s="11"/>
      <c r="AR29" s="11"/>
      <c r="AS29" s="11"/>
      <c r="AT29" s="11"/>
      <c r="AU29" s="11">
        <v>1</v>
      </c>
      <c r="AV29" s="11">
        <v>2</v>
      </c>
      <c r="AW29" s="11"/>
      <c r="AX29" s="11"/>
      <c r="AY29" s="11"/>
      <c r="AZ29" s="11"/>
      <c r="BA29" s="11"/>
      <c r="BB29" s="11"/>
      <c r="BC29" s="11"/>
      <c r="BD29" s="11"/>
      <c r="BE29" s="11"/>
      <c r="BF29" s="11"/>
      <c r="BG29" s="11"/>
      <c r="BH29" s="11"/>
      <c r="BI29" s="11"/>
      <c r="BJ29" s="11"/>
      <c r="BK29" s="11"/>
      <c r="BL29" s="11">
        <v>2</v>
      </c>
      <c r="BM29" s="11"/>
      <c r="BN29" s="11"/>
      <c r="BO29" s="11"/>
      <c r="BP29" s="11">
        <v>1</v>
      </c>
      <c r="BQ29" s="11">
        <v>1</v>
      </c>
      <c r="BR29" s="11"/>
    </row>
    <row r="30" spans="1:70" ht="26.25" x14ac:dyDescent="0.25">
      <c r="A30" s="36" t="s">
        <v>89</v>
      </c>
      <c r="B30" s="53"/>
      <c r="C30" s="36" t="s">
        <v>90</v>
      </c>
      <c r="D30" s="47" t="s">
        <v>9</v>
      </c>
      <c r="E30" s="47" t="s">
        <v>10</v>
      </c>
      <c r="F30" s="36" t="s">
        <v>15</v>
      </c>
      <c r="G30" s="36" t="s">
        <v>91</v>
      </c>
      <c r="H30" s="59">
        <v>1</v>
      </c>
      <c r="I30" s="11"/>
      <c r="J30" s="11"/>
      <c r="K30" s="11"/>
      <c r="L30" s="11"/>
      <c r="M30" s="11"/>
      <c r="N30" s="11"/>
      <c r="O30" s="11"/>
      <c r="P30" s="11"/>
      <c r="Q30" s="11"/>
      <c r="R30" s="11"/>
      <c r="S30" s="11"/>
      <c r="T30" s="11"/>
      <c r="U30" s="11"/>
      <c r="V30" s="11">
        <v>1</v>
      </c>
      <c r="W30" s="11">
        <v>1</v>
      </c>
      <c r="X30" s="11"/>
      <c r="Y30" s="11"/>
      <c r="Z30" s="11"/>
      <c r="AA30" s="11">
        <v>2</v>
      </c>
      <c r="AB30" s="11"/>
      <c r="AC30" s="11"/>
      <c r="AD30" s="11">
        <v>1</v>
      </c>
      <c r="AE30" s="11"/>
      <c r="AF30" s="11">
        <v>2</v>
      </c>
      <c r="AG30" s="11"/>
      <c r="AH30" s="11">
        <v>1</v>
      </c>
      <c r="AI30" s="11"/>
      <c r="AJ30" s="11"/>
      <c r="AK30" s="11"/>
      <c r="AL30" s="11"/>
      <c r="AM30" s="11"/>
      <c r="AN30" s="11"/>
      <c r="AO30" s="11"/>
      <c r="AP30" s="11"/>
      <c r="AQ30" s="11"/>
      <c r="AR30" s="11"/>
      <c r="AS30" s="11"/>
      <c r="AT30" s="11"/>
      <c r="AU30" s="11">
        <v>1</v>
      </c>
      <c r="AV30" s="11"/>
      <c r="AW30" s="11"/>
      <c r="AX30" s="11"/>
      <c r="AY30" s="11"/>
      <c r="AZ30" s="11"/>
      <c r="BA30" s="11"/>
      <c r="BB30" s="11"/>
      <c r="BC30" s="11"/>
      <c r="BD30" s="11"/>
      <c r="BE30" s="11">
        <v>2</v>
      </c>
      <c r="BF30" s="11"/>
      <c r="BG30" s="11"/>
      <c r="BH30" s="11"/>
      <c r="BI30" s="11"/>
      <c r="BJ30" s="11"/>
      <c r="BK30" s="11"/>
      <c r="BL30" s="11"/>
      <c r="BM30" s="11"/>
      <c r="BN30" s="11"/>
      <c r="BO30" s="11">
        <v>2</v>
      </c>
      <c r="BP30" s="11">
        <v>1</v>
      </c>
      <c r="BQ30" s="11">
        <v>1</v>
      </c>
      <c r="BR30" s="11">
        <v>2</v>
      </c>
    </row>
    <row r="31" spans="1:70" ht="26.25" x14ac:dyDescent="0.25">
      <c r="A31" s="36" t="s">
        <v>92</v>
      </c>
      <c r="B31" s="53"/>
      <c r="C31" s="36" t="s">
        <v>93</v>
      </c>
      <c r="D31" s="47" t="s">
        <v>9</v>
      </c>
      <c r="E31" s="47" t="s">
        <v>10</v>
      </c>
      <c r="F31" s="36" t="s">
        <v>35</v>
      </c>
      <c r="G31" s="36" t="s">
        <v>305</v>
      </c>
      <c r="H31" s="59">
        <v>1</v>
      </c>
      <c r="I31" s="11"/>
      <c r="J31" s="11"/>
      <c r="K31" s="11"/>
      <c r="L31" s="11">
        <v>2</v>
      </c>
      <c r="M31" s="11"/>
      <c r="N31" s="11"/>
      <c r="O31" s="11"/>
      <c r="P31" s="11"/>
      <c r="Q31" s="11"/>
      <c r="R31" s="11"/>
      <c r="S31" s="11">
        <v>2</v>
      </c>
      <c r="T31" s="11"/>
      <c r="U31" s="11"/>
      <c r="V31" s="11">
        <v>1</v>
      </c>
      <c r="W31" s="11">
        <v>1</v>
      </c>
      <c r="X31" s="11"/>
      <c r="Y31" s="11"/>
      <c r="Z31" s="11"/>
      <c r="AA31" s="11"/>
      <c r="AB31" s="11"/>
      <c r="AC31" s="11"/>
      <c r="AD31" s="11">
        <v>1</v>
      </c>
      <c r="AE31" s="11"/>
      <c r="AF31" s="11"/>
      <c r="AG31" s="11"/>
      <c r="AH31" s="11">
        <v>1</v>
      </c>
      <c r="AI31" s="11"/>
      <c r="AJ31" s="11"/>
      <c r="AK31" s="11"/>
      <c r="AL31" s="11"/>
      <c r="AM31" s="11"/>
      <c r="AN31" s="11">
        <v>2</v>
      </c>
      <c r="AO31" s="11"/>
      <c r="AP31" s="11"/>
      <c r="AQ31" s="11"/>
      <c r="AR31" s="11"/>
      <c r="AS31" s="11"/>
      <c r="AT31" s="11"/>
      <c r="AU31" s="11">
        <v>1</v>
      </c>
      <c r="AV31" s="11">
        <v>2</v>
      </c>
      <c r="AW31" s="11"/>
      <c r="AX31" s="11"/>
      <c r="AY31" s="11"/>
      <c r="AZ31" s="11"/>
      <c r="BA31" s="11"/>
      <c r="BB31" s="11"/>
      <c r="BC31" s="11"/>
      <c r="BD31" s="11"/>
      <c r="BE31" s="11"/>
      <c r="BF31" s="11"/>
      <c r="BG31" s="11"/>
      <c r="BH31" s="11"/>
      <c r="BI31" s="11"/>
      <c r="BJ31" s="11"/>
      <c r="BK31" s="11"/>
      <c r="BL31" s="11">
        <v>2</v>
      </c>
      <c r="BM31" s="11"/>
      <c r="BN31" s="11"/>
      <c r="BO31" s="11"/>
      <c r="BP31" s="11">
        <v>1</v>
      </c>
      <c r="BQ31" s="11">
        <v>1</v>
      </c>
      <c r="BR31" s="11"/>
    </row>
    <row r="32" spans="1:70" ht="26.25" x14ac:dyDescent="0.25">
      <c r="A32" s="36" t="s">
        <v>94</v>
      </c>
      <c r="B32" s="53"/>
      <c r="C32" s="36" t="s">
        <v>95</v>
      </c>
      <c r="D32" s="47" t="s">
        <v>9</v>
      </c>
      <c r="E32" s="47" t="s">
        <v>10</v>
      </c>
      <c r="F32" s="36" t="s">
        <v>35</v>
      </c>
      <c r="G32" s="36" t="s">
        <v>96</v>
      </c>
      <c r="H32" s="59">
        <v>1</v>
      </c>
      <c r="I32" s="11"/>
      <c r="J32" s="11"/>
      <c r="K32" s="11"/>
      <c r="L32" s="11">
        <v>2</v>
      </c>
      <c r="M32" s="11"/>
      <c r="N32" s="11"/>
      <c r="O32" s="11"/>
      <c r="P32" s="11"/>
      <c r="Q32" s="11"/>
      <c r="R32" s="11"/>
      <c r="S32" s="11">
        <v>2</v>
      </c>
      <c r="T32" s="11"/>
      <c r="U32" s="11"/>
      <c r="V32" s="11">
        <v>1</v>
      </c>
      <c r="W32" s="11">
        <v>1</v>
      </c>
      <c r="X32" s="11"/>
      <c r="Y32" s="11"/>
      <c r="Z32" s="11"/>
      <c r="AA32" s="11"/>
      <c r="AB32" s="11"/>
      <c r="AC32" s="11"/>
      <c r="AD32" s="11">
        <v>1</v>
      </c>
      <c r="AE32" s="11"/>
      <c r="AF32" s="11"/>
      <c r="AG32" s="11"/>
      <c r="AH32" s="11">
        <v>1</v>
      </c>
      <c r="AI32" s="11"/>
      <c r="AJ32" s="11"/>
      <c r="AK32" s="11"/>
      <c r="AL32" s="11"/>
      <c r="AM32" s="11"/>
      <c r="AN32" s="11">
        <v>2</v>
      </c>
      <c r="AO32" s="11"/>
      <c r="AP32" s="11"/>
      <c r="AQ32" s="11"/>
      <c r="AR32" s="11"/>
      <c r="AS32" s="11"/>
      <c r="AT32" s="11"/>
      <c r="AU32" s="11">
        <v>1</v>
      </c>
      <c r="AV32" s="11">
        <v>2</v>
      </c>
      <c r="AW32" s="11"/>
      <c r="AX32" s="11"/>
      <c r="AY32" s="11"/>
      <c r="AZ32" s="11"/>
      <c r="BA32" s="11"/>
      <c r="BB32" s="11"/>
      <c r="BC32" s="11"/>
      <c r="BD32" s="11"/>
      <c r="BE32" s="11"/>
      <c r="BF32" s="11"/>
      <c r="BG32" s="11"/>
      <c r="BH32" s="11"/>
      <c r="BI32" s="11"/>
      <c r="BJ32" s="11"/>
      <c r="BK32" s="11"/>
      <c r="BL32" s="11">
        <v>2</v>
      </c>
      <c r="BM32" s="11"/>
      <c r="BN32" s="11"/>
      <c r="BO32" s="11"/>
      <c r="BP32" s="11">
        <v>1</v>
      </c>
      <c r="BQ32" s="11">
        <v>1</v>
      </c>
      <c r="BR32" s="11"/>
    </row>
    <row r="33" spans="1:70" ht="26.25" x14ac:dyDescent="0.25">
      <c r="A33" s="36" t="s">
        <v>97</v>
      </c>
      <c r="B33" s="53"/>
      <c r="C33" s="36" t="s">
        <v>386</v>
      </c>
      <c r="D33" s="47" t="s">
        <v>19</v>
      </c>
      <c r="E33" s="47" t="s">
        <v>10</v>
      </c>
      <c r="F33" s="36" t="s">
        <v>15</v>
      </c>
      <c r="G33" s="36" t="s">
        <v>98</v>
      </c>
      <c r="H33" s="59">
        <v>1</v>
      </c>
      <c r="I33" s="11"/>
      <c r="J33" s="11"/>
      <c r="K33" s="11"/>
      <c r="L33" s="11"/>
      <c r="M33" s="11"/>
      <c r="N33" s="11"/>
      <c r="O33" s="11"/>
      <c r="P33" s="11"/>
      <c r="Q33" s="11"/>
      <c r="R33" s="11"/>
      <c r="S33" s="11"/>
      <c r="T33" s="11"/>
      <c r="U33" s="11"/>
      <c r="V33" s="11">
        <v>1</v>
      </c>
      <c r="W33" s="11">
        <v>1</v>
      </c>
      <c r="X33" s="11"/>
      <c r="Y33" s="11"/>
      <c r="Z33" s="11"/>
      <c r="AA33" s="11">
        <v>2</v>
      </c>
      <c r="AB33" s="11"/>
      <c r="AC33" s="11"/>
      <c r="AD33" s="11">
        <v>1</v>
      </c>
      <c r="AE33" s="11"/>
      <c r="AF33" s="11">
        <v>2</v>
      </c>
      <c r="AG33" s="11"/>
      <c r="AH33" s="11">
        <v>1</v>
      </c>
      <c r="AI33" s="11"/>
      <c r="AJ33" s="11"/>
      <c r="AK33" s="11"/>
      <c r="AL33" s="11"/>
      <c r="AM33" s="11"/>
      <c r="AN33" s="11"/>
      <c r="AO33" s="11"/>
      <c r="AP33" s="11"/>
      <c r="AQ33" s="11"/>
      <c r="AR33" s="11"/>
      <c r="AS33" s="11"/>
      <c r="AT33" s="11"/>
      <c r="AU33" s="11">
        <v>1</v>
      </c>
      <c r="AV33" s="11"/>
      <c r="AW33" s="11"/>
      <c r="AX33" s="11"/>
      <c r="AY33" s="11"/>
      <c r="AZ33" s="11"/>
      <c r="BA33" s="11"/>
      <c r="BB33" s="11"/>
      <c r="BC33" s="11"/>
      <c r="BD33" s="11"/>
      <c r="BE33" s="11">
        <v>2</v>
      </c>
      <c r="BF33" s="11"/>
      <c r="BG33" s="11"/>
      <c r="BH33" s="11"/>
      <c r="BI33" s="11"/>
      <c r="BJ33" s="11"/>
      <c r="BK33" s="11"/>
      <c r="BL33" s="11"/>
      <c r="BM33" s="11"/>
      <c r="BN33" s="11"/>
      <c r="BO33" s="11">
        <v>2</v>
      </c>
      <c r="BP33" s="11">
        <v>1</v>
      </c>
      <c r="BQ33" s="11">
        <v>1</v>
      </c>
      <c r="BR33" s="11">
        <v>2</v>
      </c>
    </row>
    <row r="34" spans="1:70" ht="26.25" x14ac:dyDescent="0.25">
      <c r="A34" s="36" t="s">
        <v>99</v>
      </c>
      <c r="B34" s="53"/>
      <c r="C34" s="36" t="s">
        <v>100</v>
      </c>
      <c r="D34" s="47" t="s">
        <v>9</v>
      </c>
      <c r="E34" s="47" t="s">
        <v>10</v>
      </c>
      <c r="F34" s="36" t="s">
        <v>15</v>
      </c>
      <c r="G34" s="36" t="s">
        <v>101</v>
      </c>
      <c r="H34" s="59">
        <v>1</v>
      </c>
      <c r="I34" s="11"/>
      <c r="J34" s="11"/>
      <c r="K34" s="11"/>
      <c r="L34" s="11"/>
      <c r="M34" s="11"/>
      <c r="N34" s="11"/>
      <c r="O34" s="11"/>
      <c r="P34" s="11"/>
      <c r="Q34" s="11"/>
      <c r="R34" s="11"/>
      <c r="S34" s="11"/>
      <c r="T34" s="11"/>
      <c r="U34" s="11"/>
      <c r="V34" s="11">
        <v>1</v>
      </c>
      <c r="W34" s="11">
        <v>1</v>
      </c>
      <c r="X34" s="11"/>
      <c r="Y34" s="11"/>
      <c r="Z34" s="11"/>
      <c r="AA34" s="11">
        <v>2</v>
      </c>
      <c r="AB34" s="11"/>
      <c r="AC34" s="11"/>
      <c r="AD34" s="11">
        <v>1</v>
      </c>
      <c r="AE34" s="11">
        <v>2</v>
      </c>
      <c r="AF34" s="11">
        <v>2</v>
      </c>
      <c r="AG34" s="11"/>
      <c r="AH34" s="11">
        <v>1</v>
      </c>
      <c r="AI34" s="11"/>
      <c r="AJ34" s="11"/>
      <c r="AK34" s="11"/>
      <c r="AL34" s="11"/>
      <c r="AM34" s="11"/>
      <c r="AN34" s="11"/>
      <c r="AO34" s="11"/>
      <c r="AP34" s="11"/>
      <c r="AQ34" s="11"/>
      <c r="AR34" s="11"/>
      <c r="AS34" s="11"/>
      <c r="AT34" s="11"/>
      <c r="AU34" s="11">
        <v>1</v>
      </c>
      <c r="AV34" s="11"/>
      <c r="AW34" s="11"/>
      <c r="AX34" s="11"/>
      <c r="AY34" s="11"/>
      <c r="AZ34" s="11"/>
      <c r="BA34" s="11"/>
      <c r="BB34" s="11"/>
      <c r="BC34" s="11"/>
      <c r="BD34" s="11"/>
      <c r="BE34" s="11">
        <v>2</v>
      </c>
      <c r="BF34" s="11"/>
      <c r="BG34" s="11"/>
      <c r="BH34" s="11"/>
      <c r="BI34" s="11"/>
      <c r="BJ34" s="11"/>
      <c r="BK34" s="11"/>
      <c r="BL34" s="11"/>
      <c r="BM34" s="11"/>
      <c r="BN34" s="11"/>
      <c r="BO34" s="11">
        <v>2</v>
      </c>
      <c r="BP34" s="11">
        <v>1</v>
      </c>
      <c r="BQ34" s="11">
        <v>1</v>
      </c>
      <c r="BR34" s="11">
        <v>2</v>
      </c>
    </row>
    <row r="35" spans="1:70" ht="26.25" x14ac:dyDescent="0.25">
      <c r="A35" s="36" t="s">
        <v>102</v>
      </c>
      <c r="B35" s="53"/>
      <c r="C35" s="36" t="s">
        <v>103</v>
      </c>
      <c r="D35" s="47" t="s">
        <v>9</v>
      </c>
      <c r="E35" s="47" t="s">
        <v>10</v>
      </c>
      <c r="F35" s="36" t="s">
        <v>15</v>
      </c>
      <c r="G35" s="36" t="s">
        <v>104</v>
      </c>
      <c r="H35" s="59">
        <v>1</v>
      </c>
      <c r="I35" s="11"/>
      <c r="J35" s="11"/>
      <c r="K35" s="11"/>
      <c r="L35" s="11"/>
      <c r="M35" s="11"/>
      <c r="N35" s="11"/>
      <c r="O35" s="11"/>
      <c r="P35" s="11"/>
      <c r="Q35" s="11"/>
      <c r="R35" s="11"/>
      <c r="S35" s="11"/>
      <c r="T35" s="11"/>
      <c r="U35" s="11"/>
      <c r="V35" s="11">
        <v>1</v>
      </c>
      <c r="W35" s="11">
        <v>1</v>
      </c>
      <c r="X35" s="11"/>
      <c r="Y35" s="11"/>
      <c r="Z35" s="11"/>
      <c r="AA35" s="11">
        <v>2</v>
      </c>
      <c r="AB35" s="11"/>
      <c r="AC35" s="11"/>
      <c r="AD35" s="11">
        <v>1</v>
      </c>
      <c r="AE35" s="11"/>
      <c r="AF35" s="11">
        <v>2</v>
      </c>
      <c r="AG35" s="11"/>
      <c r="AH35" s="11">
        <v>1</v>
      </c>
      <c r="AI35" s="11"/>
      <c r="AJ35" s="11"/>
      <c r="AK35" s="11"/>
      <c r="AL35" s="11"/>
      <c r="AM35" s="11"/>
      <c r="AN35" s="11"/>
      <c r="AO35" s="11"/>
      <c r="AP35" s="11"/>
      <c r="AQ35" s="11"/>
      <c r="AR35" s="11"/>
      <c r="AS35" s="11"/>
      <c r="AT35" s="11"/>
      <c r="AU35" s="11">
        <v>1</v>
      </c>
      <c r="AV35" s="11"/>
      <c r="AW35" s="11"/>
      <c r="AX35" s="11"/>
      <c r="AY35" s="11"/>
      <c r="AZ35" s="11"/>
      <c r="BA35" s="11"/>
      <c r="BB35" s="11"/>
      <c r="BC35" s="11"/>
      <c r="BD35" s="11"/>
      <c r="BE35" s="11"/>
      <c r="BF35" s="11"/>
      <c r="BG35" s="11"/>
      <c r="BH35" s="11"/>
      <c r="BI35" s="11"/>
      <c r="BJ35" s="11"/>
      <c r="BK35" s="11"/>
      <c r="BL35" s="11"/>
      <c r="BM35" s="11"/>
      <c r="BN35" s="11"/>
      <c r="BO35" s="11">
        <v>2</v>
      </c>
      <c r="BP35" s="11">
        <v>1</v>
      </c>
      <c r="BQ35" s="11">
        <v>1</v>
      </c>
      <c r="BR35" s="11">
        <v>2</v>
      </c>
    </row>
    <row r="36" spans="1:70" ht="26.25" x14ac:dyDescent="0.25">
      <c r="A36" s="36" t="s">
        <v>105</v>
      </c>
      <c r="B36" s="53"/>
      <c r="C36" s="36" t="s">
        <v>387</v>
      </c>
      <c r="D36" s="47" t="s">
        <v>9</v>
      </c>
      <c r="E36" s="47" t="s">
        <v>10</v>
      </c>
      <c r="F36" s="36" t="s">
        <v>15</v>
      </c>
      <c r="G36" s="36" t="s">
        <v>106</v>
      </c>
      <c r="H36" s="59">
        <v>1</v>
      </c>
      <c r="I36" s="11"/>
      <c r="J36" s="11"/>
      <c r="K36" s="11"/>
      <c r="L36" s="11"/>
      <c r="M36" s="11"/>
      <c r="N36" s="11"/>
      <c r="O36" s="11"/>
      <c r="P36" s="11"/>
      <c r="Q36" s="11"/>
      <c r="R36" s="11"/>
      <c r="S36" s="11"/>
      <c r="T36" s="11"/>
      <c r="U36" s="11"/>
      <c r="V36" s="11">
        <v>1</v>
      </c>
      <c r="W36" s="11">
        <v>1</v>
      </c>
      <c r="X36" s="11"/>
      <c r="Y36" s="11"/>
      <c r="Z36" s="11"/>
      <c r="AA36" s="11">
        <v>2</v>
      </c>
      <c r="AB36" s="11"/>
      <c r="AC36" s="11"/>
      <c r="AD36" s="11">
        <v>1</v>
      </c>
      <c r="AE36" s="11">
        <v>2</v>
      </c>
      <c r="AF36" s="11">
        <v>2</v>
      </c>
      <c r="AG36" s="11"/>
      <c r="AH36" s="11">
        <v>1</v>
      </c>
      <c r="AI36" s="11"/>
      <c r="AJ36" s="11"/>
      <c r="AK36" s="11"/>
      <c r="AL36" s="11"/>
      <c r="AM36" s="11"/>
      <c r="AN36" s="11"/>
      <c r="AO36" s="11"/>
      <c r="AP36" s="11"/>
      <c r="AQ36" s="11"/>
      <c r="AR36" s="11"/>
      <c r="AS36" s="11"/>
      <c r="AT36" s="11"/>
      <c r="AU36" s="11">
        <v>1</v>
      </c>
      <c r="AV36" s="11"/>
      <c r="AW36" s="11"/>
      <c r="AX36" s="11"/>
      <c r="AY36" s="11"/>
      <c r="AZ36" s="11"/>
      <c r="BA36" s="11"/>
      <c r="BB36" s="11"/>
      <c r="BC36" s="11"/>
      <c r="BD36" s="11"/>
      <c r="BE36" s="11"/>
      <c r="BF36" s="11"/>
      <c r="BG36" s="11"/>
      <c r="BH36" s="11"/>
      <c r="BI36" s="11"/>
      <c r="BJ36" s="11"/>
      <c r="BK36" s="11"/>
      <c r="BL36" s="11"/>
      <c r="BM36" s="11"/>
      <c r="BN36" s="11"/>
      <c r="BO36" s="11">
        <v>2</v>
      </c>
      <c r="BP36" s="11">
        <v>1</v>
      </c>
      <c r="BQ36" s="11">
        <v>1</v>
      </c>
      <c r="BR36" s="11">
        <v>2</v>
      </c>
    </row>
    <row r="37" spans="1:70" ht="26.25" x14ac:dyDescent="0.25">
      <c r="A37" s="36" t="s">
        <v>107</v>
      </c>
      <c r="B37" s="53"/>
      <c r="C37" s="36" t="s">
        <v>108</v>
      </c>
      <c r="D37" s="47" t="s">
        <v>9</v>
      </c>
      <c r="E37" s="47" t="s">
        <v>10</v>
      </c>
      <c r="F37" s="36" t="s">
        <v>15</v>
      </c>
      <c r="G37" s="36" t="s">
        <v>109</v>
      </c>
      <c r="H37" s="59">
        <v>1</v>
      </c>
      <c r="I37" s="11"/>
      <c r="J37" s="11"/>
      <c r="K37" s="11"/>
      <c r="L37" s="11"/>
      <c r="M37" s="11"/>
      <c r="N37" s="11"/>
      <c r="O37" s="11"/>
      <c r="P37" s="11"/>
      <c r="Q37" s="11"/>
      <c r="R37" s="11"/>
      <c r="S37" s="11"/>
      <c r="T37" s="11"/>
      <c r="U37" s="11"/>
      <c r="V37" s="11">
        <v>1</v>
      </c>
      <c r="W37" s="11">
        <v>1</v>
      </c>
      <c r="X37" s="11"/>
      <c r="Y37" s="11"/>
      <c r="Z37" s="11"/>
      <c r="AA37" s="11">
        <v>2</v>
      </c>
      <c r="AB37" s="11"/>
      <c r="AC37" s="11"/>
      <c r="AD37" s="11">
        <v>1</v>
      </c>
      <c r="AE37" s="11">
        <v>2</v>
      </c>
      <c r="AF37" s="11">
        <v>2</v>
      </c>
      <c r="AG37" s="11"/>
      <c r="AH37" s="11">
        <v>1</v>
      </c>
      <c r="AI37" s="11"/>
      <c r="AJ37" s="11"/>
      <c r="AK37" s="11"/>
      <c r="AL37" s="11"/>
      <c r="AM37" s="11"/>
      <c r="AN37" s="11"/>
      <c r="AO37" s="11"/>
      <c r="AP37" s="11"/>
      <c r="AQ37" s="11"/>
      <c r="AR37" s="11"/>
      <c r="AS37" s="11"/>
      <c r="AT37" s="11"/>
      <c r="AU37" s="11">
        <v>1</v>
      </c>
      <c r="AV37" s="11"/>
      <c r="AW37" s="11"/>
      <c r="AX37" s="11"/>
      <c r="AY37" s="11"/>
      <c r="AZ37" s="11"/>
      <c r="BA37" s="11"/>
      <c r="BB37" s="11"/>
      <c r="BC37" s="11"/>
      <c r="BD37" s="11"/>
      <c r="BE37" s="11"/>
      <c r="BF37" s="11"/>
      <c r="BG37" s="11"/>
      <c r="BH37" s="11"/>
      <c r="BI37" s="11"/>
      <c r="BJ37" s="11"/>
      <c r="BK37" s="11"/>
      <c r="BL37" s="11"/>
      <c r="BM37" s="11"/>
      <c r="BN37" s="11"/>
      <c r="BO37" s="11">
        <v>2</v>
      </c>
      <c r="BP37" s="11">
        <v>1</v>
      </c>
      <c r="BQ37" s="11">
        <v>1</v>
      </c>
      <c r="BR37" s="11">
        <v>2</v>
      </c>
    </row>
    <row r="38" spans="1:70" ht="15" x14ac:dyDescent="0.25">
      <c r="A38" s="36" t="s">
        <v>110</v>
      </c>
      <c r="B38" s="53"/>
      <c r="C38" s="36" t="s">
        <v>111</v>
      </c>
      <c r="D38" s="47" t="s">
        <v>9</v>
      </c>
      <c r="E38" s="47" t="s">
        <v>10</v>
      </c>
      <c r="F38" s="36" t="s">
        <v>15</v>
      </c>
      <c r="G38" s="36" t="s">
        <v>112</v>
      </c>
      <c r="H38" s="59">
        <v>1</v>
      </c>
      <c r="I38" s="11"/>
      <c r="J38" s="11"/>
      <c r="K38" s="11"/>
      <c r="L38" s="11"/>
      <c r="M38" s="11"/>
      <c r="N38" s="11"/>
      <c r="O38" s="11"/>
      <c r="P38" s="11"/>
      <c r="Q38" s="11"/>
      <c r="R38" s="11"/>
      <c r="S38" s="11"/>
      <c r="T38" s="11"/>
      <c r="U38" s="11"/>
      <c r="V38" s="11">
        <v>1</v>
      </c>
      <c r="W38" s="11">
        <v>1</v>
      </c>
      <c r="X38" s="11"/>
      <c r="Y38" s="11"/>
      <c r="Z38" s="11"/>
      <c r="AA38" s="11">
        <v>2</v>
      </c>
      <c r="AB38" s="11"/>
      <c r="AC38" s="11"/>
      <c r="AD38" s="11">
        <v>1</v>
      </c>
      <c r="AE38" s="11">
        <v>2</v>
      </c>
      <c r="AF38" s="11">
        <v>2</v>
      </c>
      <c r="AG38" s="11"/>
      <c r="AH38" s="11">
        <v>1</v>
      </c>
      <c r="AI38" s="11"/>
      <c r="AJ38" s="11"/>
      <c r="AK38" s="11"/>
      <c r="AL38" s="11"/>
      <c r="AM38" s="11"/>
      <c r="AN38" s="11"/>
      <c r="AO38" s="11"/>
      <c r="AP38" s="11"/>
      <c r="AQ38" s="11"/>
      <c r="AR38" s="11"/>
      <c r="AS38" s="11"/>
      <c r="AT38" s="11"/>
      <c r="AU38" s="11">
        <v>1</v>
      </c>
      <c r="AV38" s="11"/>
      <c r="AW38" s="11"/>
      <c r="AX38" s="11"/>
      <c r="AY38" s="11"/>
      <c r="AZ38" s="11"/>
      <c r="BA38" s="11"/>
      <c r="BB38" s="11"/>
      <c r="BC38" s="11"/>
      <c r="BD38" s="11"/>
      <c r="BE38" s="11"/>
      <c r="BF38" s="11"/>
      <c r="BG38" s="11"/>
      <c r="BH38" s="11"/>
      <c r="BI38" s="11"/>
      <c r="BJ38" s="11"/>
      <c r="BK38" s="11"/>
      <c r="BL38" s="11"/>
      <c r="BM38" s="11"/>
      <c r="BN38" s="11"/>
      <c r="BO38" s="11">
        <v>2</v>
      </c>
      <c r="BP38" s="11">
        <v>1</v>
      </c>
      <c r="BQ38" s="11">
        <v>1</v>
      </c>
      <c r="BR38" s="11">
        <v>2</v>
      </c>
    </row>
    <row r="39" spans="1:70" ht="15" x14ac:dyDescent="0.25">
      <c r="A39" s="36" t="s">
        <v>113</v>
      </c>
      <c r="B39" s="53"/>
      <c r="C39" s="36" t="s">
        <v>114</v>
      </c>
      <c r="D39" s="47" t="s">
        <v>9</v>
      </c>
      <c r="E39" s="47" t="s">
        <v>10</v>
      </c>
      <c r="F39" s="36" t="s">
        <v>15</v>
      </c>
      <c r="G39" s="36" t="s">
        <v>115</v>
      </c>
      <c r="H39" s="59">
        <v>1</v>
      </c>
      <c r="I39" s="11"/>
      <c r="J39" s="11"/>
      <c r="K39" s="11"/>
      <c r="L39" s="11"/>
      <c r="M39" s="11"/>
      <c r="N39" s="11"/>
      <c r="O39" s="11"/>
      <c r="P39" s="11"/>
      <c r="Q39" s="11"/>
      <c r="R39" s="11"/>
      <c r="S39" s="11"/>
      <c r="T39" s="11"/>
      <c r="U39" s="11"/>
      <c r="V39" s="11">
        <v>1</v>
      </c>
      <c r="W39" s="11">
        <v>1</v>
      </c>
      <c r="X39" s="11"/>
      <c r="Y39" s="11"/>
      <c r="Z39" s="11"/>
      <c r="AA39" s="11"/>
      <c r="AB39" s="11"/>
      <c r="AC39" s="11"/>
      <c r="AD39" s="11">
        <v>1</v>
      </c>
      <c r="AE39" s="11"/>
      <c r="AF39" s="11"/>
      <c r="AG39" s="11"/>
      <c r="AH39" s="11">
        <v>1</v>
      </c>
      <c r="AI39" s="11"/>
      <c r="AJ39" s="11"/>
      <c r="AK39" s="11"/>
      <c r="AL39" s="11"/>
      <c r="AM39" s="11"/>
      <c r="AN39" s="11"/>
      <c r="AO39" s="11"/>
      <c r="AP39" s="11"/>
      <c r="AQ39" s="11"/>
      <c r="AR39" s="11"/>
      <c r="AS39" s="11"/>
      <c r="AT39" s="11"/>
      <c r="AU39" s="11">
        <v>1</v>
      </c>
      <c r="AV39" s="11"/>
      <c r="AW39" s="11"/>
      <c r="AX39" s="11"/>
      <c r="AY39" s="11"/>
      <c r="AZ39" s="11"/>
      <c r="BA39" s="11"/>
      <c r="BB39" s="11"/>
      <c r="BC39" s="11"/>
      <c r="BD39" s="11"/>
      <c r="BE39" s="11"/>
      <c r="BF39" s="11"/>
      <c r="BG39" s="11"/>
      <c r="BH39" s="11"/>
      <c r="BI39" s="11"/>
      <c r="BJ39" s="11"/>
      <c r="BK39" s="11"/>
      <c r="BL39" s="11"/>
      <c r="BM39" s="11"/>
      <c r="BN39" s="11"/>
      <c r="BO39" s="11"/>
      <c r="BP39" s="11">
        <v>1</v>
      </c>
      <c r="BQ39" s="11">
        <v>1</v>
      </c>
      <c r="BR39" s="11"/>
    </row>
    <row r="40" spans="1:70" ht="26.25" x14ac:dyDescent="0.25">
      <c r="A40" s="36" t="s">
        <v>116</v>
      </c>
      <c r="B40" s="53"/>
      <c r="C40" s="36" t="s">
        <v>117</v>
      </c>
      <c r="D40" s="47" t="s">
        <v>9</v>
      </c>
      <c r="E40" s="47" t="s">
        <v>10</v>
      </c>
      <c r="F40" s="36" t="s">
        <v>15</v>
      </c>
      <c r="G40" s="36" t="s">
        <v>118</v>
      </c>
      <c r="H40" s="59">
        <v>1</v>
      </c>
      <c r="I40" s="11"/>
      <c r="J40" s="11"/>
      <c r="K40" s="11"/>
      <c r="L40" s="11"/>
      <c r="M40" s="11"/>
      <c r="N40" s="11"/>
      <c r="O40" s="11"/>
      <c r="P40" s="11"/>
      <c r="Q40" s="11"/>
      <c r="R40" s="11"/>
      <c r="S40" s="11"/>
      <c r="T40" s="11"/>
      <c r="U40" s="11"/>
      <c r="V40" s="11">
        <v>1</v>
      </c>
      <c r="W40" s="11">
        <v>1</v>
      </c>
      <c r="X40" s="11"/>
      <c r="Y40" s="11"/>
      <c r="Z40" s="11"/>
      <c r="AA40" s="11">
        <v>2</v>
      </c>
      <c r="AB40" s="11"/>
      <c r="AC40" s="11"/>
      <c r="AD40" s="11">
        <v>1</v>
      </c>
      <c r="AE40" s="11"/>
      <c r="AF40" s="11">
        <v>2</v>
      </c>
      <c r="AG40" s="11"/>
      <c r="AH40" s="11">
        <v>1</v>
      </c>
      <c r="AI40" s="11"/>
      <c r="AJ40" s="11"/>
      <c r="AK40" s="11"/>
      <c r="AL40" s="11"/>
      <c r="AM40" s="11"/>
      <c r="AN40" s="11"/>
      <c r="AO40" s="11"/>
      <c r="AP40" s="11"/>
      <c r="AQ40" s="11"/>
      <c r="AR40" s="11"/>
      <c r="AS40" s="11"/>
      <c r="AT40" s="11"/>
      <c r="AU40" s="11">
        <v>1</v>
      </c>
      <c r="AV40" s="11"/>
      <c r="AW40" s="11"/>
      <c r="AX40" s="11"/>
      <c r="AY40" s="11"/>
      <c r="AZ40" s="11"/>
      <c r="BA40" s="11"/>
      <c r="BB40" s="11"/>
      <c r="BC40" s="11"/>
      <c r="BD40" s="11"/>
      <c r="BE40" s="11">
        <v>2</v>
      </c>
      <c r="BF40" s="11"/>
      <c r="BG40" s="11"/>
      <c r="BH40" s="11"/>
      <c r="BI40" s="11"/>
      <c r="BJ40" s="11"/>
      <c r="BK40" s="11"/>
      <c r="BL40" s="11"/>
      <c r="BM40" s="11"/>
      <c r="BN40" s="11"/>
      <c r="BO40" s="11">
        <v>2</v>
      </c>
      <c r="BP40" s="11">
        <v>1</v>
      </c>
      <c r="BQ40" s="11">
        <v>1</v>
      </c>
      <c r="BR40" s="11">
        <v>2</v>
      </c>
    </row>
    <row r="41" spans="1:70" ht="26.25" x14ac:dyDescent="0.25">
      <c r="A41" s="36" t="s">
        <v>119</v>
      </c>
      <c r="B41" s="53"/>
      <c r="C41" s="36" t="s">
        <v>120</v>
      </c>
      <c r="D41" s="47" t="s">
        <v>9</v>
      </c>
      <c r="E41" s="47" t="s">
        <v>10</v>
      </c>
      <c r="F41" s="36" t="s">
        <v>15</v>
      </c>
      <c r="G41" s="36" t="s">
        <v>121</v>
      </c>
      <c r="H41" s="59">
        <v>1</v>
      </c>
      <c r="I41" s="11">
        <v>2</v>
      </c>
      <c r="J41" s="11"/>
      <c r="K41" s="11"/>
      <c r="L41" s="11"/>
      <c r="M41" s="11"/>
      <c r="N41" s="11"/>
      <c r="O41" s="11"/>
      <c r="P41" s="11"/>
      <c r="Q41" s="11"/>
      <c r="R41" s="11"/>
      <c r="S41" s="11"/>
      <c r="T41" s="11"/>
      <c r="U41" s="11"/>
      <c r="V41" s="11">
        <v>1</v>
      </c>
      <c r="W41" s="11">
        <v>1</v>
      </c>
      <c r="X41" s="11"/>
      <c r="Y41" s="11"/>
      <c r="Z41" s="11"/>
      <c r="AA41" s="11">
        <v>2</v>
      </c>
      <c r="AB41" s="11"/>
      <c r="AC41" s="11"/>
      <c r="AD41" s="11">
        <v>1</v>
      </c>
      <c r="AE41" s="11">
        <v>2</v>
      </c>
      <c r="AF41" s="11">
        <v>2</v>
      </c>
      <c r="AG41" s="11"/>
      <c r="AH41" s="11">
        <v>1</v>
      </c>
      <c r="AI41" s="11"/>
      <c r="AJ41" s="11"/>
      <c r="AK41" s="11"/>
      <c r="AL41" s="11"/>
      <c r="AM41" s="11"/>
      <c r="AN41" s="11"/>
      <c r="AO41" s="11"/>
      <c r="AP41" s="11"/>
      <c r="AQ41" s="11">
        <v>2</v>
      </c>
      <c r="AR41" s="11"/>
      <c r="AS41" s="11"/>
      <c r="AT41" s="11"/>
      <c r="AU41" s="11">
        <v>1</v>
      </c>
      <c r="AV41" s="11"/>
      <c r="AW41" s="11"/>
      <c r="AX41" s="11"/>
      <c r="AY41" s="11"/>
      <c r="AZ41" s="11"/>
      <c r="BA41" s="11"/>
      <c r="BB41" s="11"/>
      <c r="BC41" s="11"/>
      <c r="BD41" s="11"/>
      <c r="BE41" s="11"/>
      <c r="BF41" s="11"/>
      <c r="BG41" s="11"/>
      <c r="BH41" s="11"/>
      <c r="BI41" s="11"/>
      <c r="BJ41" s="11"/>
      <c r="BK41" s="11"/>
      <c r="BL41" s="11"/>
      <c r="BM41" s="11"/>
      <c r="BN41" s="11"/>
      <c r="BO41" s="11"/>
      <c r="BP41" s="11">
        <v>1</v>
      </c>
      <c r="BQ41" s="11">
        <v>1</v>
      </c>
      <c r="BR41" s="11"/>
    </row>
    <row r="42" spans="1:70" ht="26.25" x14ac:dyDescent="0.25">
      <c r="A42" s="36" t="s">
        <v>122</v>
      </c>
      <c r="B42" s="53"/>
      <c r="C42" s="36" t="s">
        <v>123</v>
      </c>
      <c r="D42" s="47" t="s">
        <v>9</v>
      </c>
      <c r="E42" s="47" t="s">
        <v>10</v>
      </c>
      <c r="F42" s="36" t="s">
        <v>15</v>
      </c>
      <c r="G42" s="36" t="s">
        <v>124</v>
      </c>
      <c r="H42" s="59">
        <v>1</v>
      </c>
      <c r="I42" s="11"/>
      <c r="J42" s="11"/>
      <c r="K42" s="11"/>
      <c r="L42" s="11"/>
      <c r="M42" s="11"/>
      <c r="N42" s="11"/>
      <c r="O42" s="11"/>
      <c r="P42" s="11"/>
      <c r="Q42" s="11"/>
      <c r="R42" s="11"/>
      <c r="S42" s="11"/>
      <c r="T42" s="11"/>
      <c r="U42" s="11"/>
      <c r="V42" s="11">
        <v>1</v>
      </c>
      <c r="W42" s="11">
        <v>1</v>
      </c>
      <c r="X42" s="11"/>
      <c r="Y42" s="11"/>
      <c r="Z42" s="11"/>
      <c r="AA42" s="11">
        <v>2</v>
      </c>
      <c r="AB42" s="11"/>
      <c r="AC42" s="11"/>
      <c r="AD42" s="11">
        <v>1</v>
      </c>
      <c r="AE42" s="11"/>
      <c r="AF42" s="11"/>
      <c r="AG42" s="11"/>
      <c r="AH42" s="11">
        <v>1</v>
      </c>
      <c r="AI42" s="11"/>
      <c r="AJ42" s="11"/>
      <c r="AK42" s="11"/>
      <c r="AL42" s="11"/>
      <c r="AM42" s="11"/>
      <c r="AN42" s="11"/>
      <c r="AO42" s="11"/>
      <c r="AP42" s="11"/>
      <c r="AQ42" s="11"/>
      <c r="AR42" s="11"/>
      <c r="AS42" s="11"/>
      <c r="AT42" s="11"/>
      <c r="AU42" s="11">
        <v>1</v>
      </c>
      <c r="AV42" s="11"/>
      <c r="AW42" s="11"/>
      <c r="AX42" s="11"/>
      <c r="AY42" s="11"/>
      <c r="AZ42" s="11"/>
      <c r="BA42" s="11"/>
      <c r="BB42" s="11"/>
      <c r="BC42" s="11"/>
      <c r="BD42" s="11"/>
      <c r="BE42" s="11"/>
      <c r="BF42" s="11"/>
      <c r="BG42" s="11"/>
      <c r="BH42" s="11"/>
      <c r="BI42" s="11"/>
      <c r="BJ42" s="11"/>
      <c r="BK42" s="11"/>
      <c r="BL42" s="11"/>
      <c r="BM42" s="11"/>
      <c r="BN42" s="11"/>
      <c r="BO42" s="11"/>
      <c r="BP42" s="11">
        <v>1</v>
      </c>
      <c r="BQ42" s="11">
        <v>1</v>
      </c>
      <c r="BR42" s="11"/>
    </row>
    <row r="43" spans="1:70" ht="26.25" x14ac:dyDescent="0.25">
      <c r="A43" s="36" t="s">
        <v>125</v>
      </c>
      <c r="B43" s="53"/>
      <c r="C43" s="36" t="s">
        <v>126</v>
      </c>
      <c r="D43" s="47" t="s">
        <v>9</v>
      </c>
      <c r="E43" s="47" t="s">
        <v>10</v>
      </c>
      <c r="F43" s="36" t="s">
        <v>15</v>
      </c>
      <c r="G43" s="36" t="s">
        <v>127</v>
      </c>
      <c r="H43" s="59">
        <v>1</v>
      </c>
      <c r="I43" s="11"/>
      <c r="J43" s="11"/>
      <c r="K43" s="11"/>
      <c r="L43" s="11"/>
      <c r="M43" s="11"/>
      <c r="N43" s="11"/>
      <c r="O43" s="11"/>
      <c r="P43" s="11"/>
      <c r="Q43" s="11"/>
      <c r="R43" s="11"/>
      <c r="S43" s="11"/>
      <c r="T43" s="11"/>
      <c r="U43" s="11"/>
      <c r="V43" s="11">
        <v>1</v>
      </c>
      <c r="W43" s="11">
        <v>1</v>
      </c>
      <c r="X43" s="11"/>
      <c r="Y43" s="11"/>
      <c r="Z43" s="11"/>
      <c r="AA43" s="11">
        <v>2</v>
      </c>
      <c r="AB43" s="11"/>
      <c r="AC43" s="11"/>
      <c r="AD43" s="11">
        <v>1</v>
      </c>
      <c r="AE43" s="11">
        <v>2</v>
      </c>
      <c r="AF43" s="11">
        <v>2</v>
      </c>
      <c r="AG43" s="11"/>
      <c r="AH43" s="11">
        <v>1</v>
      </c>
      <c r="AI43" s="11"/>
      <c r="AJ43" s="11"/>
      <c r="AK43" s="11"/>
      <c r="AL43" s="11"/>
      <c r="AM43" s="11"/>
      <c r="AN43" s="11"/>
      <c r="AO43" s="11"/>
      <c r="AP43" s="11"/>
      <c r="AQ43" s="11"/>
      <c r="AR43" s="11"/>
      <c r="AS43" s="11"/>
      <c r="AT43" s="11"/>
      <c r="AU43" s="11">
        <v>1</v>
      </c>
      <c r="AV43" s="11"/>
      <c r="AW43" s="11"/>
      <c r="AX43" s="11"/>
      <c r="AY43" s="11"/>
      <c r="AZ43" s="11"/>
      <c r="BA43" s="11"/>
      <c r="BB43" s="11"/>
      <c r="BC43" s="11"/>
      <c r="BD43" s="11"/>
      <c r="BE43" s="11"/>
      <c r="BF43" s="11"/>
      <c r="BG43" s="11"/>
      <c r="BH43" s="11"/>
      <c r="BI43" s="11"/>
      <c r="BJ43" s="11"/>
      <c r="BK43" s="11"/>
      <c r="BL43" s="11"/>
      <c r="BM43" s="11"/>
      <c r="BN43" s="11"/>
      <c r="BO43" s="11">
        <v>2</v>
      </c>
      <c r="BP43" s="11">
        <v>1</v>
      </c>
      <c r="BQ43" s="11">
        <v>1</v>
      </c>
      <c r="BR43" s="11">
        <v>2</v>
      </c>
    </row>
    <row r="44" spans="1:70" ht="26.25" x14ac:dyDescent="0.25">
      <c r="A44" s="36" t="s">
        <v>128</v>
      </c>
      <c r="B44" s="53"/>
      <c r="C44" s="36" t="s">
        <v>388</v>
      </c>
      <c r="D44" s="47" t="s">
        <v>9</v>
      </c>
      <c r="E44" s="47" t="s">
        <v>10</v>
      </c>
      <c r="F44" s="36" t="s">
        <v>15</v>
      </c>
      <c r="G44" s="36" t="s">
        <v>129</v>
      </c>
      <c r="H44" s="59">
        <v>1</v>
      </c>
      <c r="I44" s="11">
        <v>2</v>
      </c>
      <c r="J44" s="11"/>
      <c r="K44" s="11"/>
      <c r="L44" s="11"/>
      <c r="M44" s="11"/>
      <c r="N44" s="11"/>
      <c r="O44" s="11"/>
      <c r="P44" s="11"/>
      <c r="Q44" s="11"/>
      <c r="R44" s="11"/>
      <c r="S44" s="11"/>
      <c r="T44" s="11"/>
      <c r="U44" s="11"/>
      <c r="V44" s="11">
        <v>1</v>
      </c>
      <c r="W44" s="11">
        <v>1</v>
      </c>
      <c r="X44" s="11"/>
      <c r="Y44" s="11"/>
      <c r="Z44" s="11"/>
      <c r="AA44" s="11">
        <v>2</v>
      </c>
      <c r="AB44" s="11"/>
      <c r="AC44" s="11"/>
      <c r="AD44" s="11">
        <v>1</v>
      </c>
      <c r="AE44" s="11">
        <v>2</v>
      </c>
      <c r="AF44" s="11">
        <v>2</v>
      </c>
      <c r="AG44" s="11"/>
      <c r="AH44" s="11">
        <v>1</v>
      </c>
      <c r="AI44" s="11"/>
      <c r="AJ44" s="11"/>
      <c r="AK44" s="11"/>
      <c r="AL44" s="11"/>
      <c r="AM44" s="11"/>
      <c r="AN44" s="11"/>
      <c r="AO44" s="11"/>
      <c r="AP44" s="11"/>
      <c r="AQ44" s="11">
        <v>2</v>
      </c>
      <c r="AR44" s="11"/>
      <c r="AS44" s="11"/>
      <c r="AT44" s="11"/>
      <c r="AU44" s="11">
        <v>1</v>
      </c>
      <c r="AV44" s="11"/>
      <c r="AW44" s="11"/>
      <c r="AX44" s="11"/>
      <c r="AY44" s="11"/>
      <c r="AZ44" s="11"/>
      <c r="BA44" s="11"/>
      <c r="BB44" s="11"/>
      <c r="BC44" s="11"/>
      <c r="BD44" s="11"/>
      <c r="BE44" s="11"/>
      <c r="BF44" s="11"/>
      <c r="BG44" s="11"/>
      <c r="BH44" s="11"/>
      <c r="BI44" s="11"/>
      <c r="BJ44" s="11"/>
      <c r="BK44" s="11"/>
      <c r="BL44" s="11"/>
      <c r="BM44" s="11"/>
      <c r="BN44" s="11"/>
      <c r="BO44" s="11">
        <v>2</v>
      </c>
      <c r="BP44" s="11">
        <v>1</v>
      </c>
      <c r="BQ44" s="11">
        <v>1</v>
      </c>
      <c r="BR44" s="11">
        <v>2</v>
      </c>
    </row>
    <row r="45" spans="1:70" ht="26.25" x14ac:dyDescent="0.25">
      <c r="A45" s="36" t="s">
        <v>130</v>
      </c>
      <c r="B45" s="53"/>
      <c r="C45" s="36" t="s">
        <v>131</v>
      </c>
      <c r="D45" s="47" t="s">
        <v>9</v>
      </c>
      <c r="E45" s="47" t="s">
        <v>10</v>
      </c>
      <c r="F45" s="36" t="s">
        <v>15</v>
      </c>
      <c r="G45" s="36" t="s">
        <v>132</v>
      </c>
      <c r="H45" s="59">
        <v>1</v>
      </c>
      <c r="I45" s="11"/>
      <c r="J45" s="11"/>
      <c r="K45" s="11"/>
      <c r="L45" s="11"/>
      <c r="M45" s="11"/>
      <c r="N45" s="11"/>
      <c r="O45" s="11"/>
      <c r="P45" s="11"/>
      <c r="Q45" s="11"/>
      <c r="R45" s="11"/>
      <c r="S45" s="11"/>
      <c r="T45" s="11"/>
      <c r="U45" s="11"/>
      <c r="V45" s="11">
        <v>1</v>
      </c>
      <c r="W45" s="11">
        <v>1</v>
      </c>
      <c r="X45" s="11"/>
      <c r="Y45" s="11"/>
      <c r="Z45" s="11"/>
      <c r="AA45" s="11">
        <v>2</v>
      </c>
      <c r="AB45" s="11"/>
      <c r="AC45" s="11"/>
      <c r="AD45" s="11">
        <v>1</v>
      </c>
      <c r="AE45" s="11">
        <v>2</v>
      </c>
      <c r="AF45" s="11">
        <v>2</v>
      </c>
      <c r="AG45" s="11"/>
      <c r="AH45" s="11">
        <v>1</v>
      </c>
      <c r="AI45" s="11"/>
      <c r="AJ45" s="11"/>
      <c r="AK45" s="11"/>
      <c r="AL45" s="11"/>
      <c r="AM45" s="11"/>
      <c r="AN45" s="11"/>
      <c r="AO45" s="11"/>
      <c r="AP45" s="11"/>
      <c r="AQ45" s="11"/>
      <c r="AR45" s="11"/>
      <c r="AS45" s="11"/>
      <c r="AT45" s="11"/>
      <c r="AU45" s="11">
        <v>1</v>
      </c>
      <c r="AV45" s="11"/>
      <c r="AW45" s="11"/>
      <c r="AX45" s="11"/>
      <c r="AY45" s="11"/>
      <c r="AZ45" s="11"/>
      <c r="BA45" s="11"/>
      <c r="BB45" s="11"/>
      <c r="BC45" s="11"/>
      <c r="BD45" s="11"/>
      <c r="BE45" s="11"/>
      <c r="BF45" s="11"/>
      <c r="BG45" s="11"/>
      <c r="BH45" s="11"/>
      <c r="BI45" s="11"/>
      <c r="BJ45" s="11"/>
      <c r="BK45" s="11"/>
      <c r="BL45" s="11"/>
      <c r="BM45" s="11"/>
      <c r="BN45" s="11"/>
      <c r="BO45" s="11">
        <v>2</v>
      </c>
      <c r="BP45" s="11">
        <v>1</v>
      </c>
      <c r="BQ45" s="11">
        <v>1</v>
      </c>
      <c r="BR45" s="11">
        <v>2</v>
      </c>
    </row>
    <row r="46" spans="1:70" ht="26.25" x14ac:dyDescent="0.25">
      <c r="A46" s="36" t="s">
        <v>133</v>
      </c>
      <c r="B46" s="53"/>
      <c r="C46" s="36" t="s">
        <v>134</v>
      </c>
      <c r="D46" s="47" t="s">
        <v>9</v>
      </c>
      <c r="E46" s="47" t="s">
        <v>10</v>
      </c>
      <c r="F46" s="36" t="s">
        <v>15</v>
      </c>
      <c r="G46" s="36" t="s">
        <v>135</v>
      </c>
      <c r="H46" s="59">
        <v>1</v>
      </c>
      <c r="I46" s="11"/>
      <c r="J46" s="11"/>
      <c r="K46" s="11"/>
      <c r="L46" s="11"/>
      <c r="M46" s="11"/>
      <c r="N46" s="11"/>
      <c r="O46" s="11"/>
      <c r="P46" s="11"/>
      <c r="Q46" s="11"/>
      <c r="R46" s="11"/>
      <c r="S46" s="11"/>
      <c r="T46" s="11"/>
      <c r="U46" s="11"/>
      <c r="V46" s="11">
        <v>1</v>
      </c>
      <c r="W46" s="11">
        <v>1</v>
      </c>
      <c r="X46" s="11"/>
      <c r="Y46" s="11"/>
      <c r="Z46" s="11"/>
      <c r="AA46" s="11">
        <v>2</v>
      </c>
      <c r="AB46" s="11"/>
      <c r="AC46" s="11"/>
      <c r="AD46" s="11">
        <v>1</v>
      </c>
      <c r="AE46" s="11"/>
      <c r="AF46" s="11">
        <v>2</v>
      </c>
      <c r="AG46" s="11"/>
      <c r="AH46" s="11">
        <v>1</v>
      </c>
      <c r="AI46" s="11"/>
      <c r="AJ46" s="11"/>
      <c r="AK46" s="11"/>
      <c r="AL46" s="11"/>
      <c r="AM46" s="11"/>
      <c r="AN46" s="11"/>
      <c r="AO46" s="11"/>
      <c r="AP46" s="11"/>
      <c r="AQ46" s="11"/>
      <c r="AR46" s="11"/>
      <c r="AS46" s="11"/>
      <c r="AT46" s="11"/>
      <c r="AU46" s="11">
        <v>1</v>
      </c>
      <c r="AV46" s="11"/>
      <c r="AW46" s="11"/>
      <c r="AX46" s="11"/>
      <c r="AY46" s="11"/>
      <c r="AZ46" s="11"/>
      <c r="BA46" s="11"/>
      <c r="BB46" s="11"/>
      <c r="BC46" s="11"/>
      <c r="BD46" s="11"/>
      <c r="BE46" s="11">
        <v>2</v>
      </c>
      <c r="BF46" s="11"/>
      <c r="BG46" s="11"/>
      <c r="BH46" s="11"/>
      <c r="BI46" s="11"/>
      <c r="BJ46" s="11"/>
      <c r="BK46" s="11"/>
      <c r="BL46" s="11"/>
      <c r="BM46" s="11"/>
      <c r="BN46" s="11"/>
      <c r="BO46" s="11">
        <v>2</v>
      </c>
      <c r="BP46" s="11">
        <v>1</v>
      </c>
      <c r="BQ46" s="11">
        <v>1</v>
      </c>
      <c r="BR46" s="11">
        <v>2</v>
      </c>
    </row>
    <row r="47" spans="1:70" ht="26.25" x14ac:dyDescent="0.25">
      <c r="A47" s="36" t="s">
        <v>136</v>
      </c>
      <c r="B47" s="53"/>
      <c r="C47" s="36" t="s">
        <v>137</v>
      </c>
      <c r="D47" s="47" t="s">
        <v>9</v>
      </c>
      <c r="E47" s="47" t="s">
        <v>10</v>
      </c>
      <c r="F47" s="36" t="s">
        <v>15</v>
      </c>
      <c r="G47" s="36" t="s">
        <v>138</v>
      </c>
      <c r="H47" s="59">
        <v>1</v>
      </c>
      <c r="I47" s="11"/>
      <c r="J47" s="11"/>
      <c r="K47" s="11"/>
      <c r="L47" s="11"/>
      <c r="M47" s="11"/>
      <c r="N47" s="11"/>
      <c r="O47" s="11"/>
      <c r="P47" s="11"/>
      <c r="Q47" s="11"/>
      <c r="R47" s="11"/>
      <c r="S47" s="11"/>
      <c r="T47" s="11"/>
      <c r="U47" s="11"/>
      <c r="V47" s="11">
        <v>1</v>
      </c>
      <c r="W47" s="11">
        <v>1</v>
      </c>
      <c r="X47" s="11"/>
      <c r="Y47" s="11"/>
      <c r="Z47" s="11"/>
      <c r="AA47" s="11">
        <v>2</v>
      </c>
      <c r="AB47" s="11"/>
      <c r="AC47" s="11"/>
      <c r="AD47" s="11">
        <v>1</v>
      </c>
      <c r="AE47" s="11"/>
      <c r="AF47" s="11">
        <v>2</v>
      </c>
      <c r="AG47" s="11"/>
      <c r="AH47" s="11">
        <v>1</v>
      </c>
      <c r="AI47" s="11"/>
      <c r="AJ47" s="11"/>
      <c r="AK47" s="11"/>
      <c r="AL47" s="11"/>
      <c r="AM47" s="11"/>
      <c r="AN47" s="11"/>
      <c r="AO47" s="11"/>
      <c r="AP47" s="11"/>
      <c r="AQ47" s="11"/>
      <c r="AR47" s="11"/>
      <c r="AS47" s="11"/>
      <c r="AT47" s="11"/>
      <c r="AU47" s="11">
        <v>1</v>
      </c>
      <c r="AV47" s="11"/>
      <c r="AW47" s="11"/>
      <c r="AX47" s="11"/>
      <c r="AY47" s="11"/>
      <c r="AZ47" s="11"/>
      <c r="BA47" s="11"/>
      <c r="BB47" s="11"/>
      <c r="BC47" s="11"/>
      <c r="BD47" s="11"/>
      <c r="BE47" s="11">
        <v>2</v>
      </c>
      <c r="BF47" s="11"/>
      <c r="BG47" s="11"/>
      <c r="BH47" s="11"/>
      <c r="BI47" s="11"/>
      <c r="BJ47" s="11"/>
      <c r="BK47" s="11"/>
      <c r="BL47" s="11"/>
      <c r="BM47" s="11"/>
      <c r="BN47" s="11"/>
      <c r="BO47" s="11">
        <v>2</v>
      </c>
      <c r="BP47" s="11">
        <v>1</v>
      </c>
      <c r="BQ47" s="11">
        <v>1</v>
      </c>
      <c r="BR47" s="11">
        <v>2</v>
      </c>
    </row>
    <row r="48" spans="1:70" ht="26.25" x14ac:dyDescent="0.25">
      <c r="A48" s="36" t="s">
        <v>139</v>
      </c>
      <c r="B48" s="53"/>
      <c r="C48" s="36" t="s">
        <v>389</v>
      </c>
      <c r="D48" s="47" t="s">
        <v>9</v>
      </c>
      <c r="E48" s="47" t="s">
        <v>10</v>
      </c>
      <c r="F48" s="36" t="s">
        <v>15</v>
      </c>
      <c r="G48" s="36" t="s">
        <v>140</v>
      </c>
      <c r="H48" s="59">
        <v>1</v>
      </c>
      <c r="I48" s="11"/>
      <c r="J48" s="11"/>
      <c r="K48" s="11"/>
      <c r="L48" s="11"/>
      <c r="M48" s="11"/>
      <c r="N48" s="11"/>
      <c r="O48" s="11"/>
      <c r="P48" s="11"/>
      <c r="Q48" s="11"/>
      <c r="R48" s="11"/>
      <c r="S48" s="11"/>
      <c r="T48" s="11"/>
      <c r="U48" s="11"/>
      <c r="V48" s="11">
        <v>1</v>
      </c>
      <c r="W48" s="11">
        <v>1</v>
      </c>
      <c r="X48" s="11"/>
      <c r="Y48" s="11"/>
      <c r="Z48" s="11"/>
      <c r="AA48" s="11">
        <v>2</v>
      </c>
      <c r="AB48" s="11"/>
      <c r="AC48" s="11"/>
      <c r="AD48" s="11">
        <v>1</v>
      </c>
      <c r="AE48" s="11"/>
      <c r="AF48" s="11">
        <v>2</v>
      </c>
      <c r="AG48" s="11"/>
      <c r="AH48" s="11">
        <v>1</v>
      </c>
      <c r="AI48" s="11"/>
      <c r="AJ48" s="11"/>
      <c r="AK48" s="11"/>
      <c r="AL48" s="11"/>
      <c r="AM48" s="11"/>
      <c r="AN48" s="11"/>
      <c r="AO48" s="11"/>
      <c r="AP48" s="11"/>
      <c r="AQ48" s="11"/>
      <c r="AR48" s="11"/>
      <c r="AS48" s="11"/>
      <c r="AT48" s="11"/>
      <c r="AU48" s="11">
        <v>1</v>
      </c>
      <c r="AV48" s="11"/>
      <c r="AW48" s="11"/>
      <c r="AX48" s="11"/>
      <c r="AY48" s="11"/>
      <c r="AZ48" s="11"/>
      <c r="BA48" s="11"/>
      <c r="BB48" s="11"/>
      <c r="BC48" s="11"/>
      <c r="BD48" s="11"/>
      <c r="BE48" s="11"/>
      <c r="BF48" s="11"/>
      <c r="BG48" s="11"/>
      <c r="BH48" s="11"/>
      <c r="BI48" s="11"/>
      <c r="BJ48" s="11"/>
      <c r="BK48" s="11"/>
      <c r="BL48" s="11"/>
      <c r="BM48" s="11"/>
      <c r="BN48" s="11"/>
      <c r="BO48" s="11">
        <v>2</v>
      </c>
      <c r="BP48" s="11">
        <v>1</v>
      </c>
      <c r="BQ48" s="11">
        <v>1</v>
      </c>
      <c r="BR48" s="11">
        <v>2</v>
      </c>
    </row>
    <row r="49" spans="1:70" ht="26.25" x14ac:dyDescent="0.25">
      <c r="A49" s="36" t="s">
        <v>141</v>
      </c>
      <c r="B49" s="53"/>
      <c r="C49" s="36" t="s">
        <v>142</v>
      </c>
      <c r="D49" s="47" t="s">
        <v>9</v>
      </c>
      <c r="E49" s="47" t="s">
        <v>10</v>
      </c>
      <c r="F49" s="36" t="s">
        <v>15</v>
      </c>
      <c r="G49" s="36" t="s">
        <v>143</v>
      </c>
      <c r="H49" s="59">
        <v>1</v>
      </c>
      <c r="I49" s="11"/>
      <c r="J49" s="11"/>
      <c r="K49" s="11"/>
      <c r="L49" s="11"/>
      <c r="M49" s="11"/>
      <c r="N49" s="11"/>
      <c r="O49" s="11"/>
      <c r="P49" s="11"/>
      <c r="Q49" s="11"/>
      <c r="R49" s="11"/>
      <c r="S49" s="11"/>
      <c r="T49" s="11"/>
      <c r="U49" s="11"/>
      <c r="V49" s="11">
        <v>1</v>
      </c>
      <c r="W49" s="11">
        <v>1</v>
      </c>
      <c r="X49" s="11"/>
      <c r="Y49" s="11"/>
      <c r="Z49" s="11"/>
      <c r="AA49" s="11">
        <v>2</v>
      </c>
      <c r="AB49" s="11"/>
      <c r="AC49" s="11"/>
      <c r="AD49" s="11">
        <v>1</v>
      </c>
      <c r="AE49" s="11"/>
      <c r="AF49" s="11"/>
      <c r="AG49" s="11"/>
      <c r="AH49" s="11">
        <v>1</v>
      </c>
      <c r="AI49" s="11"/>
      <c r="AJ49" s="11"/>
      <c r="AK49" s="11"/>
      <c r="AL49" s="11"/>
      <c r="AM49" s="11"/>
      <c r="AN49" s="11"/>
      <c r="AO49" s="11"/>
      <c r="AP49" s="11"/>
      <c r="AQ49" s="11"/>
      <c r="AR49" s="11"/>
      <c r="AS49" s="11"/>
      <c r="AT49" s="11"/>
      <c r="AU49" s="11">
        <v>1</v>
      </c>
      <c r="AV49" s="11"/>
      <c r="AW49" s="11"/>
      <c r="AX49" s="11"/>
      <c r="AY49" s="11"/>
      <c r="AZ49" s="11"/>
      <c r="BA49" s="11"/>
      <c r="BB49" s="11"/>
      <c r="BC49" s="11"/>
      <c r="BD49" s="11"/>
      <c r="BE49" s="11"/>
      <c r="BF49" s="11"/>
      <c r="BG49" s="11"/>
      <c r="BH49" s="11"/>
      <c r="BI49" s="11"/>
      <c r="BJ49" s="11"/>
      <c r="BK49" s="11"/>
      <c r="BL49" s="11"/>
      <c r="BM49" s="11"/>
      <c r="BN49" s="11"/>
      <c r="BO49" s="11"/>
      <c r="BP49" s="11">
        <v>1</v>
      </c>
      <c r="BQ49" s="11">
        <v>1</v>
      </c>
      <c r="BR49" s="11"/>
    </row>
    <row r="50" spans="1:70" ht="26.25" x14ac:dyDescent="0.25">
      <c r="A50" s="36" t="s">
        <v>144</v>
      </c>
      <c r="B50" s="53"/>
      <c r="C50" s="36" t="s">
        <v>145</v>
      </c>
      <c r="D50" s="47" t="s">
        <v>9</v>
      </c>
      <c r="E50" s="47" t="s">
        <v>10</v>
      </c>
      <c r="F50" s="36" t="s">
        <v>35</v>
      </c>
      <c r="G50" s="36" t="s">
        <v>146</v>
      </c>
      <c r="H50" s="59">
        <v>1</v>
      </c>
      <c r="I50" s="11"/>
      <c r="J50" s="11"/>
      <c r="K50" s="11"/>
      <c r="L50" s="11">
        <v>2</v>
      </c>
      <c r="M50" s="11"/>
      <c r="N50" s="11"/>
      <c r="O50" s="11"/>
      <c r="P50" s="11"/>
      <c r="Q50" s="11"/>
      <c r="R50" s="11"/>
      <c r="S50" s="11">
        <v>2</v>
      </c>
      <c r="T50" s="11"/>
      <c r="U50" s="11"/>
      <c r="V50" s="11">
        <v>1</v>
      </c>
      <c r="W50" s="11">
        <v>1</v>
      </c>
      <c r="X50" s="11"/>
      <c r="Y50" s="11"/>
      <c r="Z50" s="11"/>
      <c r="AA50" s="11"/>
      <c r="AB50" s="11"/>
      <c r="AC50" s="11"/>
      <c r="AD50" s="11">
        <v>1</v>
      </c>
      <c r="AE50" s="11"/>
      <c r="AF50" s="11"/>
      <c r="AG50" s="11"/>
      <c r="AH50" s="11">
        <v>1</v>
      </c>
      <c r="AI50" s="11"/>
      <c r="AJ50" s="11"/>
      <c r="AK50" s="11"/>
      <c r="AL50" s="11"/>
      <c r="AM50" s="11"/>
      <c r="AN50" s="11">
        <v>2</v>
      </c>
      <c r="AO50" s="11"/>
      <c r="AP50" s="11"/>
      <c r="AQ50" s="11"/>
      <c r="AR50" s="11"/>
      <c r="AS50" s="11"/>
      <c r="AT50" s="11"/>
      <c r="AU50" s="11">
        <v>1</v>
      </c>
      <c r="AV50" s="11">
        <v>2</v>
      </c>
      <c r="AW50" s="11"/>
      <c r="AX50" s="11"/>
      <c r="AY50" s="11"/>
      <c r="AZ50" s="11"/>
      <c r="BA50" s="11"/>
      <c r="BB50" s="11"/>
      <c r="BC50" s="11"/>
      <c r="BD50" s="11"/>
      <c r="BE50" s="11"/>
      <c r="BF50" s="11"/>
      <c r="BG50" s="11"/>
      <c r="BH50" s="11"/>
      <c r="BI50" s="11"/>
      <c r="BJ50" s="11"/>
      <c r="BK50" s="11"/>
      <c r="BL50" s="11">
        <v>2</v>
      </c>
      <c r="BM50" s="11"/>
      <c r="BN50" s="11"/>
      <c r="BO50" s="11"/>
      <c r="BP50" s="11">
        <v>1</v>
      </c>
      <c r="BQ50" s="11">
        <v>1</v>
      </c>
      <c r="BR50" s="11"/>
    </row>
    <row r="51" spans="1:70" ht="26.25" x14ac:dyDescent="0.25">
      <c r="A51" s="36" t="s">
        <v>147</v>
      </c>
      <c r="B51" s="53"/>
      <c r="C51" s="36" t="s">
        <v>390</v>
      </c>
      <c r="D51" s="47" t="s">
        <v>9</v>
      </c>
      <c r="E51" s="47" t="s">
        <v>10</v>
      </c>
      <c r="F51" s="36" t="s">
        <v>35</v>
      </c>
      <c r="G51" s="36" t="s">
        <v>148</v>
      </c>
      <c r="H51" s="59">
        <v>1</v>
      </c>
      <c r="I51" s="11"/>
      <c r="J51" s="11"/>
      <c r="K51" s="11"/>
      <c r="L51" s="11">
        <v>2</v>
      </c>
      <c r="M51" s="11"/>
      <c r="N51" s="11"/>
      <c r="O51" s="11"/>
      <c r="P51" s="11"/>
      <c r="Q51" s="11"/>
      <c r="R51" s="11"/>
      <c r="S51" s="11">
        <v>2</v>
      </c>
      <c r="T51" s="11"/>
      <c r="U51" s="11"/>
      <c r="V51" s="11">
        <v>1</v>
      </c>
      <c r="W51" s="11">
        <v>1</v>
      </c>
      <c r="X51" s="11"/>
      <c r="Y51" s="11"/>
      <c r="Z51" s="11"/>
      <c r="AA51" s="11"/>
      <c r="AB51" s="11"/>
      <c r="AC51" s="11"/>
      <c r="AD51" s="11">
        <v>1</v>
      </c>
      <c r="AE51" s="11"/>
      <c r="AF51" s="11"/>
      <c r="AG51" s="11"/>
      <c r="AH51" s="11">
        <v>1</v>
      </c>
      <c r="AI51" s="11"/>
      <c r="AJ51" s="11"/>
      <c r="AK51" s="11"/>
      <c r="AL51" s="11"/>
      <c r="AM51" s="11"/>
      <c r="AN51" s="11">
        <v>2</v>
      </c>
      <c r="AO51" s="11"/>
      <c r="AP51" s="11"/>
      <c r="AQ51" s="11"/>
      <c r="AR51" s="11"/>
      <c r="AS51" s="11"/>
      <c r="AT51" s="11"/>
      <c r="AU51" s="11">
        <v>1</v>
      </c>
      <c r="AV51" s="11">
        <v>2</v>
      </c>
      <c r="AW51" s="11"/>
      <c r="AX51" s="11"/>
      <c r="AY51" s="11"/>
      <c r="AZ51" s="11"/>
      <c r="BA51" s="11"/>
      <c r="BB51" s="11"/>
      <c r="BC51" s="11"/>
      <c r="BD51" s="11"/>
      <c r="BE51" s="11"/>
      <c r="BF51" s="11"/>
      <c r="BG51" s="11"/>
      <c r="BH51" s="11"/>
      <c r="BI51" s="11"/>
      <c r="BJ51" s="11"/>
      <c r="BK51" s="11"/>
      <c r="BL51" s="11">
        <v>2</v>
      </c>
      <c r="BM51" s="11"/>
      <c r="BN51" s="11"/>
      <c r="BO51" s="11"/>
      <c r="BP51" s="11">
        <v>1</v>
      </c>
      <c r="BQ51" s="11">
        <v>1</v>
      </c>
      <c r="BR51" s="11"/>
    </row>
    <row r="52" spans="1:70" ht="39" x14ac:dyDescent="0.25">
      <c r="A52" s="36" t="s">
        <v>149</v>
      </c>
      <c r="B52" s="53"/>
      <c r="C52" s="36" t="s">
        <v>150</v>
      </c>
      <c r="D52" s="47" t="s">
        <v>9</v>
      </c>
      <c r="E52" s="47" t="s">
        <v>10</v>
      </c>
      <c r="F52" s="36" t="s">
        <v>35</v>
      </c>
      <c r="G52" s="36" t="s">
        <v>151</v>
      </c>
      <c r="H52" s="59">
        <v>1</v>
      </c>
      <c r="I52" s="11"/>
      <c r="J52" s="11"/>
      <c r="K52" s="11"/>
      <c r="L52" s="11">
        <v>2</v>
      </c>
      <c r="M52" s="11"/>
      <c r="N52" s="11"/>
      <c r="O52" s="11"/>
      <c r="P52" s="11"/>
      <c r="Q52" s="11"/>
      <c r="R52" s="11"/>
      <c r="S52" s="11">
        <v>2</v>
      </c>
      <c r="T52" s="11"/>
      <c r="U52" s="11"/>
      <c r="V52" s="11">
        <v>1</v>
      </c>
      <c r="W52" s="11">
        <v>1</v>
      </c>
      <c r="X52" s="11"/>
      <c r="Y52" s="11"/>
      <c r="Z52" s="11"/>
      <c r="AA52" s="11"/>
      <c r="AB52" s="11"/>
      <c r="AC52" s="11"/>
      <c r="AD52" s="11">
        <v>1</v>
      </c>
      <c r="AE52" s="11"/>
      <c r="AF52" s="11"/>
      <c r="AG52" s="11"/>
      <c r="AH52" s="11">
        <v>1</v>
      </c>
      <c r="AI52" s="11"/>
      <c r="AJ52" s="11"/>
      <c r="AK52" s="11"/>
      <c r="AL52" s="11"/>
      <c r="AM52" s="11"/>
      <c r="AN52" s="11">
        <v>2</v>
      </c>
      <c r="AO52" s="11"/>
      <c r="AP52" s="11"/>
      <c r="AQ52" s="11"/>
      <c r="AR52" s="11"/>
      <c r="AS52" s="11"/>
      <c r="AT52" s="11"/>
      <c r="AU52" s="11">
        <v>1</v>
      </c>
      <c r="AV52" s="11">
        <v>2</v>
      </c>
      <c r="AW52" s="11"/>
      <c r="AX52" s="11"/>
      <c r="AY52" s="11"/>
      <c r="AZ52" s="11"/>
      <c r="BA52" s="11"/>
      <c r="BB52" s="11"/>
      <c r="BC52" s="11"/>
      <c r="BD52" s="11"/>
      <c r="BE52" s="11"/>
      <c r="BF52" s="11"/>
      <c r="BG52" s="11"/>
      <c r="BH52" s="11"/>
      <c r="BI52" s="11"/>
      <c r="BJ52" s="11"/>
      <c r="BK52" s="11"/>
      <c r="BL52" s="11">
        <v>2</v>
      </c>
      <c r="BM52" s="11"/>
      <c r="BN52" s="11"/>
      <c r="BO52" s="11"/>
      <c r="BP52" s="11">
        <v>1</v>
      </c>
      <c r="BQ52" s="11">
        <v>1</v>
      </c>
      <c r="BR52" s="11"/>
    </row>
    <row r="53" spans="1:70" ht="26.25" x14ac:dyDescent="0.25">
      <c r="A53" s="36" t="s">
        <v>152</v>
      </c>
      <c r="B53" s="53"/>
      <c r="C53" s="36" t="s">
        <v>391</v>
      </c>
      <c r="D53" s="47" t="s">
        <v>9</v>
      </c>
      <c r="E53" s="47" t="s">
        <v>10</v>
      </c>
      <c r="F53" s="36" t="s">
        <v>35</v>
      </c>
      <c r="G53" s="36" t="s">
        <v>153</v>
      </c>
      <c r="H53" s="59">
        <v>1</v>
      </c>
      <c r="I53" s="11"/>
      <c r="J53" s="11"/>
      <c r="K53" s="11"/>
      <c r="L53" s="11">
        <v>2</v>
      </c>
      <c r="M53" s="11"/>
      <c r="N53" s="11"/>
      <c r="O53" s="11"/>
      <c r="P53" s="11"/>
      <c r="Q53" s="11"/>
      <c r="R53" s="11"/>
      <c r="S53" s="11">
        <v>2</v>
      </c>
      <c r="T53" s="11"/>
      <c r="U53" s="11"/>
      <c r="V53" s="11">
        <v>1</v>
      </c>
      <c r="W53" s="11">
        <v>1</v>
      </c>
      <c r="X53" s="11"/>
      <c r="Y53" s="11"/>
      <c r="Z53" s="11"/>
      <c r="AA53" s="11"/>
      <c r="AB53" s="11"/>
      <c r="AC53" s="11"/>
      <c r="AD53" s="11">
        <v>1</v>
      </c>
      <c r="AE53" s="11"/>
      <c r="AF53" s="11"/>
      <c r="AG53" s="11"/>
      <c r="AH53" s="11">
        <v>1</v>
      </c>
      <c r="AI53" s="11"/>
      <c r="AJ53" s="11"/>
      <c r="AK53" s="11"/>
      <c r="AL53" s="11"/>
      <c r="AM53" s="11"/>
      <c r="AN53" s="11">
        <v>2</v>
      </c>
      <c r="AO53" s="11"/>
      <c r="AP53" s="11"/>
      <c r="AQ53" s="11"/>
      <c r="AR53" s="11"/>
      <c r="AS53" s="11"/>
      <c r="AT53" s="11"/>
      <c r="AU53" s="11">
        <v>1</v>
      </c>
      <c r="AV53" s="11">
        <v>2</v>
      </c>
      <c r="AW53" s="11"/>
      <c r="AX53" s="11"/>
      <c r="AY53" s="11"/>
      <c r="AZ53" s="11"/>
      <c r="BA53" s="11"/>
      <c r="BB53" s="11"/>
      <c r="BC53" s="11"/>
      <c r="BD53" s="11"/>
      <c r="BE53" s="11"/>
      <c r="BF53" s="11"/>
      <c r="BG53" s="11"/>
      <c r="BH53" s="11"/>
      <c r="BI53" s="11"/>
      <c r="BJ53" s="11"/>
      <c r="BK53" s="11"/>
      <c r="BL53" s="11">
        <v>2</v>
      </c>
      <c r="BM53" s="11"/>
      <c r="BN53" s="11"/>
      <c r="BO53" s="11"/>
      <c r="BP53" s="11">
        <v>1</v>
      </c>
      <c r="BQ53" s="11">
        <v>1</v>
      </c>
      <c r="BR53" s="11"/>
    </row>
    <row r="54" spans="1:70" ht="26.25" x14ac:dyDescent="0.25">
      <c r="A54" s="36" t="s">
        <v>154</v>
      </c>
      <c r="B54" s="53"/>
      <c r="C54" s="36" t="s">
        <v>155</v>
      </c>
      <c r="D54" s="47" t="s">
        <v>9</v>
      </c>
      <c r="E54" s="47" t="s">
        <v>10</v>
      </c>
      <c r="F54" s="36" t="s">
        <v>35</v>
      </c>
      <c r="G54" s="36" t="s">
        <v>156</v>
      </c>
      <c r="H54" s="59">
        <v>1</v>
      </c>
      <c r="I54" s="11"/>
      <c r="J54" s="11"/>
      <c r="K54" s="11"/>
      <c r="L54" s="11">
        <v>2</v>
      </c>
      <c r="M54" s="11"/>
      <c r="N54" s="11"/>
      <c r="O54" s="11"/>
      <c r="P54" s="11"/>
      <c r="Q54" s="11"/>
      <c r="R54" s="11"/>
      <c r="S54" s="11">
        <v>2</v>
      </c>
      <c r="T54" s="11"/>
      <c r="U54" s="11"/>
      <c r="V54" s="11">
        <v>1</v>
      </c>
      <c r="W54" s="11">
        <v>1</v>
      </c>
      <c r="X54" s="11"/>
      <c r="Y54" s="11"/>
      <c r="Z54" s="11"/>
      <c r="AA54" s="11"/>
      <c r="AB54" s="11"/>
      <c r="AC54" s="11"/>
      <c r="AD54" s="11">
        <v>1</v>
      </c>
      <c r="AE54" s="11"/>
      <c r="AF54" s="11"/>
      <c r="AG54" s="11"/>
      <c r="AH54" s="11">
        <v>1</v>
      </c>
      <c r="AI54" s="11"/>
      <c r="AJ54" s="11"/>
      <c r="AK54" s="11"/>
      <c r="AL54" s="11"/>
      <c r="AM54" s="11"/>
      <c r="AN54" s="11">
        <v>2</v>
      </c>
      <c r="AO54" s="11"/>
      <c r="AP54" s="11"/>
      <c r="AQ54" s="11"/>
      <c r="AR54" s="11"/>
      <c r="AS54" s="11"/>
      <c r="AT54" s="11"/>
      <c r="AU54" s="11">
        <v>1</v>
      </c>
      <c r="AV54" s="11">
        <v>2</v>
      </c>
      <c r="AW54" s="11"/>
      <c r="AX54" s="11"/>
      <c r="AY54" s="11"/>
      <c r="AZ54" s="11"/>
      <c r="BA54" s="11"/>
      <c r="BB54" s="11"/>
      <c r="BC54" s="11"/>
      <c r="BD54" s="11"/>
      <c r="BE54" s="11"/>
      <c r="BF54" s="11"/>
      <c r="BG54" s="11"/>
      <c r="BH54" s="11"/>
      <c r="BI54" s="11"/>
      <c r="BJ54" s="11"/>
      <c r="BK54" s="11"/>
      <c r="BL54" s="11">
        <v>2</v>
      </c>
      <c r="BM54" s="11"/>
      <c r="BN54" s="11"/>
      <c r="BO54" s="11"/>
      <c r="BP54" s="11">
        <v>1</v>
      </c>
      <c r="BQ54" s="11">
        <v>1</v>
      </c>
      <c r="BR54" s="11"/>
    </row>
    <row r="55" spans="1:70" ht="26.25" x14ac:dyDescent="0.25">
      <c r="A55" s="36" t="s">
        <v>157</v>
      </c>
      <c r="B55" s="53"/>
      <c r="C55" s="36" t="s">
        <v>158</v>
      </c>
      <c r="D55" s="47" t="s">
        <v>9</v>
      </c>
      <c r="E55" s="47" t="s">
        <v>10</v>
      </c>
      <c r="F55" s="36" t="s">
        <v>35</v>
      </c>
      <c r="G55" s="36" t="s">
        <v>159</v>
      </c>
      <c r="H55" s="59">
        <v>1</v>
      </c>
      <c r="I55" s="11"/>
      <c r="J55" s="11"/>
      <c r="K55" s="11"/>
      <c r="L55" s="11">
        <v>2</v>
      </c>
      <c r="M55" s="11"/>
      <c r="N55" s="11"/>
      <c r="O55" s="11"/>
      <c r="P55" s="11"/>
      <c r="Q55" s="11"/>
      <c r="R55" s="11"/>
      <c r="S55" s="11">
        <v>2</v>
      </c>
      <c r="T55" s="11"/>
      <c r="U55" s="11"/>
      <c r="V55" s="11">
        <v>1</v>
      </c>
      <c r="W55" s="11">
        <v>1</v>
      </c>
      <c r="X55" s="11"/>
      <c r="Y55" s="11"/>
      <c r="Z55" s="11"/>
      <c r="AA55" s="11"/>
      <c r="AB55" s="11"/>
      <c r="AC55" s="11"/>
      <c r="AD55" s="11">
        <v>1</v>
      </c>
      <c r="AE55" s="11"/>
      <c r="AF55" s="11"/>
      <c r="AG55" s="11"/>
      <c r="AH55" s="11">
        <v>1</v>
      </c>
      <c r="AI55" s="11"/>
      <c r="AJ55" s="11"/>
      <c r="AK55" s="11"/>
      <c r="AL55" s="11"/>
      <c r="AM55" s="11"/>
      <c r="AN55" s="11">
        <v>2</v>
      </c>
      <c r="AO55" s="11"/>
      <c r="AP55" s="11"/>
      <c r="AQ55" s="11"/>
      <c r="AR55" s="11"/>
      <c r="AS55" s="11"/>
      <c r="AT55" s="11"/>
      <c r="AU55" s="11">
        <v>1</v>
      </c>
      <c r="AV55" s="11">
        <v>2</v>
      </c>
      <c r="AW55" s="11"/>
      <c r="AX55" s="11"/>
      <c r="AY55" s="11"/>
      <c r="AZ55" s="11"/>
      <c r="BA55" s="11"/>
      <c r="BB55" s="11"/>
      <c r="BC55" s="11"/>
      <c r="BD55" s="11"/>
      <c r="BE55" s="11"/>
      <c r="BF55" s="11"/>
      <c r="BG55" s="11"/>
      <c r="BH55" s="11"/>
      <c r="BI55" s="11"/>
      <c r="BJ55" s="11"/>
      <c r="BK55" s="11"/>
      <c r="BL55" s="11">
        <v>2</v>
      </c>
      <c r="BM55" s="11"/>
      <c r="BN55" s="11"/>
      <c r="BO55" s="11"/>
      <c r="BP55" s="11">
        <v>1</v>
      </c>
      <c r="BQ55" s="11">
        <v>1</v>
      </c>
      <c r="BR55" s="11"/>
    </row>
    <row r="56" spans="1:70" ht="26.25" x14ac:dyDescent="0.25">
      <c r="A56" s="36" t="s">
        <v>160</v>
      </c>
      <c r="B56" s="53"/>
      <c r="C56" s="36" t="s">
        <v>392</v>
      </c>
      <c r="D56" s="47" t="s">
        <v>9</v>
      </c>
      <c r="E56" s="47" t="s">
        <v>10</v>
      </c>
      <c r="F56" s="36" t="s">
        <v>35</v>
      </c>
      <c r="G56" s="36" t="s">
        <v>161</v>
      </c>
      <c r="H56" s="59">
        <v>1</v>
      </c>
      <c r="I56" s="11"/>
      <c r="J56" s="11"/>
      <c r="K56" s="11"/>
      <c r="L56" s="11">
        <v>2</v>
      </c>
      <c r="M56" s="11"/>
      <c r="N56" s="11"/>
      <c r="O56" s="11"/>
      <c r="P56" s="11"/>
      <c r="Q56" s="11"/>
      <c r="R56" s="11"/>
      <c r="S56" s="11">
        <v>2</v>
      </c>
      <c r="T56" s="11"/>
      <c r="U56" s="11"/>
      <c r="V56" s="11">
        <v>1</v>
      </c>
      <c r="W56" s="11">
        <v>1</v>
      </c>
      <c r="X56" s="11"/>
      <c r="Y56" s="11"/>
      <c r="Z56" s="11"/>
      <c r="AA56" s="11"/>
      <c r="AB56" s="11"/>
      <c r="AC56" s="11"/>
      <c r="AD56" s="11">
        <v>1</v>
      </c>
      <c r="AE56" s="11"/>
      <c r="AF56" s="11"/>
      <c r="AG56" s="11"/>
      <c r="AH56" s="11">
        <v>1</v>
      </c>
      <c r="AI56" s="11"/>
      <c r="AJ56" s="11"/>
      <c r="AK56" s="11"/>
      <c r="AL56" s="11"/>
      <c r="AM56" s="11"/>
      <c r="AN56" s="11">
        <v>2</v>
      </c>
      <c r="AO56" s="11"/>
      <c r="AP56" s="11"/>
      <c r="AQ56" s="11"/>
      <c r="AR56" s="11"/>
      <c r="AS56" s="11"/>
      <c r="AT56" s="11"/>
      <c r="AU56" s="11">
        <v>1</v>
      </c>
      <c r="AV56" s="11">
        <v>2</v>
      </c>
      <c r="AW56" s="11"/>
      <c r="AX56" s="11"/>
      <c r="AY56" s="11"/>
      <c r="AZ56" s="11"/>
      <c r="BA56" s="11"/>
      <c r="BB56" s="11"/>
      <c r="BC56" s="11"/>
      <c r="BD56" s="11"/>
      <c r="BE56" s="11"/>
      <c r="BF56" s="11"/>
      <c r="BG56" s="11"/>
      <c r="BH56" s="11"/>
      <c r="BI56" s="11"/>
      <c r="BJ56" s="11"/>
      <c r="BK56" s="11"/>
      <c r="BL56" s="11">
        <v>2</v>
      </c>
      <c r="BM56" s="11"/>
      <c r="BN56" s="11"/>
      <c r="BO56" s="11"/>
      <c r="BP56" s="11">
        <v>1</v>
      </c>
      <c r="BQ56" s="11">
        <v>1</v>
      </c>
      <c r="BR56" s="11"/>
    </row>
    <row r="57" spans="1:70" ht="26.25" x14ac:dyDescent="0.25">
      <c r="A57" s="36" t="s">
        <v>162</v>
      </c>
      <c r="B57" s="53"/>
      <c r="C57" s="36" t="s">
        <v>163</v>
      </c>
      <c r="D57" s="47" t="s">
        <v>9</v>
      </c>
      <c r="E57" s="47" t="s">
        <v>10</v>
      </c>
      <c r="F57" s="36" t="s">
        <v>35</v>
      </c>
      <c r="G57" s="36" t="s">
        <v>164</v>
      </c>
      <c r="H57" s="59">
        <v>1</v>
      </c>
      <c r="I57" s="11"/>
      <c r="J57" s="11"/>
      <c r="K57" s="11"/>
      <c r="L57" s="11">
        <v>2</v>
      </c>
      <c r="M57" s="11"/>
      <c r="N57" s="11"/>
      <c r="O57" s="11"/>
      <c r="P57" s="11"/>
      <c r="Q57" s="11"/>
      <c r="R57" s="11"/>
      <c r="S57" s="11">
        <v>2</v>
      </c>
      <c r="T57" s="11"/>
      <c r="U57" s="11"/>
      <c r="V57" s="11">
        <v>1</v>
      </c>
      <c r="W57" s="11">
        <v>1</v>
      </c>
      <c r="X57" s="11"/>
      <c r="Y57" s="11"/>
      <c r="Z57" s="11"/>
      <c r="AA57" s="11"/>
      <c r="AB57" s="11"/>
      <c r="AC57" s="11"/>
      <c r="AD57" s="11">
        <v>1</v>
      </c>
      <c r="AE57" s="11"/>
      <c r="AF57" s="11"/>
      <c r="AG57" s="11"/>
      <c r="AH57" s="11">
        <v>1</v>
      </c>
      <c r="AI57" s="11"/>
      <c r="AJ57" s="11"/>
      <c r="AK57" s="11"/>
      <c r="AL57" s="11"/>
      <c r="AM57" s="11"/>
      <c r="AN57" s="11">
        <v>2</v>
      </c>
      <c r="AO57" s="11"/>
      <c r="AP57" s="11"/>
      <c r="AQ57" s="11"/>
      <c r="AR57" s="11"/>
      <c r="AS57" s="11"/>
      <c r="AT57" s="11"/>
      <c r="AU57" s="11">
        <v>1</v>
      </c>
      <c r="AV57" s="11">
        <v>2</v>
      </c>
      <c r="AW57" s="11"/>
      <c r="AX57" s="11"/>
      <c r="AY57" s="11"/>
      <c r="AZ57" s="11"/>
      <c r="BA57" s="11"/>
      <c r="BB57" s="11"/>
      <c r="BC57" s="11"/>
      <c r="BD57" s="11"/>
      <c r="BE57" s="11"/>
      <c r="BF57" s="11"/>
      <c r="BG57" s="11"/>
      <c r="BH57" s="11"/>
      <c r="BI57" s="11"/>
      <c r="BJ57" s="11"/>
      <c r="BK57" s="11"/>
      <c r="BL57" s="11">
        <v>2</v>
      </c>
      <c r="BM57" s="11"/>
      <c r="BN57" s="11"/>
      <c r="BO57" s="11"/>
      <c r="BP57" s="11">
        <v>1</v>
      </c>
      <c r="BQ57" s="11">
        <v>1</v>
      </c>
      <c r="BR57" s="11"/>
    </row>
    <row r="58" spans="1:70" ht="26.25" x14ac:dyDescent="0.25">
      <c r="A58" s="36" t="s">
        <v>165</v>
      </c>
      <c r="B58" s="53"/>
      <c r="C58" s="36" t="s">
        <v>166</v>
      </c>
      <c r="D58" s="47" t="s">
        <v>9</v>
      </c>
      <c r="E58" s="47" t="s">
        <v>10</v>
      </c>
      <c r="F58" s="36" t="s">
        <v>35</v>
      </c>
      <c r="G58" s="36" t="s">
        <v>167</v>
      </c>
      <c r="H58" s="59">
        <v>1</v>
      </c>
      <c r="I58" s="11"/>
      <c r="J58" s="11"/>
      <c r="K58" s="11"/>
      <c r="L58" s="11">
        <v>2</v>
      </c>
      <c r="M58" s="11"/>
      <c r="N58" s="11"/>
      <c r="O58" s="11"/>
      <c r="P58" s="11"/>
      <c r="Q58" s="11"/>
      <c r="R58" s="11"/>
      <c r="S58" s="11">
        <v>2</v>
      </c>
      <c r="T58" s="11"/>
      <c r="U58" s="11"/>
      <c r="V58" s="11">
        <v>1</v>
      </c>
      <c r="W58" s="11">
        <v>1</v>
      </c>
      <c r="X58" s="11"/>
      <c r="Y58" s="11"/>
      <c r="Z58" s="11"/>
      <c r="AA58" s="11"/>
      <c r="AB58" s="11"/>
      <c r="AC58" s="11"/>
      <c r="AD58" s="11">
        <v>1</v>
      </c>
      <c r="AE58" s="11"/>
      <c r="AF58" s="11"/>
      <c r="AG58" s="11"/>
      <c r="AH58" s="11">
        <v>1</v>
      </c>
      <c r="AI58" s="11"/>
      <c r="AJ58" s="11"/>
      <c r="AK58" s="11"/>
      <c r="AL58" s="11"/>
      <c r="AM58" s="11"/>
      <c r="AN58" s="11">
        <v>2</v>
      </c>
      <c r="AO58" s="11"/>
      <c r="AP58" s="11"/>
      <c r="AQ58" s="11"/>
      <c r="AR58" s="11"/>
      <c r="AS58" s="11"/>
      <c r="AT58" s="11"/>
      <c r="AU58" s="11">
        <v>1</v>
      </c>
      <c r="AV58" s="11">
        <v>2</v>
      </c>
      <c r="AW58" s="11"/>
      <c r="AX58" s="11"/>
      <c r="AY58" s="11"/>
      <c r="AZ58" s="11"/>
      <c r="BA58" s="11"/>
      <c r="BB58" s="11"/>
      <c r="BC58" s="11"/>
      <c r="BD58" s="11"/>
      <c r="BE58" s="11"/>
      <c r="BF58" s="11"/>
      <c r="BG58" s="11"/>
      <c r="BH58" s="11"/>
      <c r="BI58" s="11"/>
      <c r="BJ58" s="11"/>
      <c r="BK58" s="11"/>
      <c r="BL58" s="11">
        <v>2</v>
      </c>
      <c r="BM58" s="11"/>
      <c r="BN58" s="11"/>
      <c r="BO58" s="11"/>
      <c r="BP58" s="11">
        <v>1</v>
      </c>
      <c r="BQ58" s="11">
        <v>1</v>
      </c>
      <c r="BR58" s="11"/>
    </row>
    <row r="59" spans="1:70" ht="39" x14ac:dyDescent="0.25">
      <c r="A59" s="36" t="s">
        <v>168</v>
      </c>
      <c r="B59" s="53"/>
      <c r="C59" s="36" t="s">
        <v>393</v>
      </c>
      <c r="D59" s="47" t="s">
        <v>9</v>
      </c>
      <c r="E59" s="47" t="s">
        <v>10</v>
      </c>
      <c r="F59" s="36" t="s">
        <v>35</v>
      </c>
      <c r="G59" s="36" t="s">
        <v>169</v>
      </c>
      <c r="H59" s="59">
        <v>1</v>
      </c>
      <c r="I59" s="11"/>
      <c r="J59" s="11"/>
      <c r="K59" s="11"/>
      <c r="L59" s="11">
        <v>2</v>
      </c>
      <c r="M59" s="11"/>
      <c r="N59" s="11"/>
      <c r="O59" s="11"/>
      <c r="P59" s="11"/>
      <c r="Q59" s="11"/>
      <c r="R59" s="11"/>
      <c r="S59" s="11">
        <v>2</v>
      </c>
      <c r="T59" s="11"/>
      <c r="U59" s="11"/>
      <c r="V59" s="11">
        <v>1</v>
      </c>
      <c r="W59" s="11">
        <v>1</v>
      </c>
      <c r="X59" s="11"/>
      <c r="Y59" s="11"/>
      <c r="Z59" s="11"/>
      <c r="AA59" s="11"/>
      <c r="AB59" s="11"/>
      <c r="AC59" s="11"/>
      <c r="AD59" s="11">
        <v>1</v>
      </c>
      <c r="AE59" s="11"/>
      <c r="AF59" s="11"/>
      <c r="AG59" s="11"/>
      <c r="AH59" s="11">
        <v>1</v>
      </c>
      <c r="AI59" s="11"/>
      <c r="AJ59" s="11"/>
      <c r="AK59" s="11"/>
      <c r="AL59" s="11"/>
      <c r="AM59" s="11"/>
      <c r="AN59" s="11">
        <v>2</v>
      </c>
      <c r="AO59" s="11"/>
      <c r="AP59" s="11"/>
      <c r="AQ59" s="11"/>
      <c r="AR59" s="11"/>
      <c r="AS59" s="11"/>
      <c r="AT59" s="11"/>
      <c r="AU59" s="11">
        <v>1</v>
      </c>
      <c r="AV59" s="11">
        <v>2</v>
      </c>
      <c r="AW59" s="11"/>
      <c r="AX59" s="11"/>
      <c r="AY59" s="11"/>
      <c r="AZ59" s="11"/>
      <c r="BA59" s="11"/>
      <c r="BB59" s="11"/>
      <c r="BC59" s="11"/>
      <c r="BD59" s="11"/>
      <c r="BE59" s="11"/>
      <c r="BF59" s="11"/>
      <c r="BG59" s="11"/>
      <c r="BH59" s="11"/>
      <c r="BI59" s="11"/>
      <c r="BJ59" s="11"/>
      <c r="BK59" s="11"/>
      <c r="BL59" s="11">
        <v>2</v>
      </c>
      <c r="BM59" s="11"/>
      <c r="BN59" s="11"/>
      <c r="BO59" s="11"/>
      <c r="BP59" s="11">
        <v>1</v>
      </c>
      <c r="BQ59" s="11">
        <v>1</v>
      </c>
      <c r="BR59" s="11"/>
    </row>
    <row r="60" spans="1:70" ht="26.25" x14ac:dyDescent="0.25">
      <c r="A60" s="36" t="s">
        <v>170</v>
      </c>
      <c r="B60" s="53"/>
      <c r="C60" s="36" t="s">
        <v>171</v>
      </c>
      <c r="D60" s="47" t="s">
        <v>9</v>
      </c>
      <c r="E60" s="47" t="s">
        <v>10</v>
      </c>
      <c r="F60" s="36" t="s">
        <v>35</v>
      </c>
      <c r="G60" s="36" t="s">
        <v>172</v>
      </c>
      <c r="H60" s="59">
        <v>1</v>
      </c>
      <c r="I60" s="11"/>
      <c r="J60" s="11"/>
      <c r="K60" s="11"/>
      <c r="L60" s="11">
        <v>2</v>
      </c>
      <c r="M60" s="11"/>
      <c r="N60" s="11"/>
      <c r="O60" s="11"/>
      <c r="P60" s="11"/>
      <c r="Q60" s="11"/>
      <c r="R60" s="11"/>
      <c r="S60" s="11">
        <v>2</v>
      </c>
      <c r="T60" s="11"/>
      <c r="U60" s="11"/>
      <c r="V60" s="11">
        <v>1</v>
      </c>
      <c r="W60" s="11">
        <v>1</v>
      </c>
      <c r="X60" s="11"/>
      <c r="Y60" s="11"/>
      <c r="Z60" s="11"/>
      <c r="AA60" s="11"/>
      <c r="AB60" s="11"/>
      <c r="AC60" s="11"/>
      <c r="AD60" s="11">
        <v>1</v>
      </c>
      <c r="AE60" s="11"/>
      <c r="AF60" s="11"/>
      <c r="AG60" s="11"/>
      <c r="AH60" s="11">
        <v>1</v>
      </c>
      <c r="AI60" s="11"/>
      <c r="AJ60" s="11"/>
      <c r="AK60" s="11"/>
      <c r="AL60" s="11"/>
      <c r="AM60" s="11"/>
      <c r="AN60" s="11">
        <v>2</v>
      </c>
      <c r="AO60" s="11"/>
      <c r="AP60" s="11"/>
      <c r="AQ60" s="11"/>
      <c r="AR60" s="11"/>
      <c r="AS60" s="11"/>
      <c r="AT60" s="11"/>
      <c r="AU60" s="11">
        <v>1</v>
      </c>
      <c r="AV60" s="11">
        <v>2</v>
      </c>
      <c r="AW60" s="11"/>
      <c r="AX60" s="11"/>
      <c r="AY60" s="11"/>
      <c r="AZ60" s="11"/>
      <c r="BA60" s="11"/>
      <c r="BB60" s="11"/>
      <c r="BC60" s="11"/>
      <c r="BD60" s="11"/>
      <c r="BE60" s="11"/>
      <c r="BF60" s="11"/>
      <c r="BG60" s="11"/>
      <c r="BH60" s="11"/>
      <c r="BI60" s="11"/>
      <c r="BJ60" s="11"/>
      <c r="BK60" s="11"/>
      <c r="BL60" s="11">
        <v>2</v>
      </c>
      <c r="BM60" s="11"/>
      <c r="BN60" s="11"/>
      <c r="BO60" s="11"/>
      <c r="BP60" s="11">
        <v>1</v>
      </c>
      <c r="BQ60" s="11">
        <v>1</v>
      </c>
      <c r="BR60" s="11"/>
    </row>
    <row r="61" spans="1:70" ht="26.25" x14ac:dyDescent="0.25">
      <c r="A61" s="39" t="s">
        <v>173</v>
      </c>
      <c r="B61" s="53"/>
      <c r="C61" s="40" t="s">
        <v>174</v>
      </c>
      <c r="D61" s="47" t="s">
        <v>19</v>
      </c>
      <c r="E61" s="47" t="s">
        <v>10</v>
      </c>
      <c r="F61" s="36" t="s">
        <v>35</v>
      </c>
      <c r="G61" s="36" t="s">
        <v>175</v>
      </c>
      <c r="H61" s="59">
        <v>1</v>
      </c>
      <c r="I61" s="11"/>
      <c r="J61" s="11"/>
      <c r="K61" s="11"/>
      <c r="L61" s="11">
        <v>2</v>
      </c>
      <c r="M61" s="11"/>
      <c r="N61" s="11"/>
      <c r="O61" s="11"/>
      <c r="P61" s="11"/>
      <c r="Q61" s="11"/>
      <c r="R61" s="11"/>
      <c r="S61" s="11">
        <v>2</v>
      </c>
      <c r="T61" s="11"/>
      <c r="U61" s="11"/>
      <c r="V61" s="11">
        <v>1</v>
      </c>
      <c r="W61" s="11">
        <v>1</v>
      </c>
      <c r="X61" s="11"/>
      <c r="Y61" s="11"/>
      <c r="Z61" s="11"/>
      <c r="AA61" s="11"/>
      <c r="AB61" s="11"/>
      <c r="AC61" s="11"/>
      <c r="AD61" s="11">
        <v>1</v>
      </c>
      <c r="AE61" s="11"/>
      <c r="AF61" s="11"/>
      <c r="AG61" s="11"/>
      <c r="AH61" s="11">
        <v>1</v>
      </c>
      <c r="AI61" s="11"/>
      <c r="AJ61" s="11"/>
      <c r="AK61" s="11"/>
      <c r="AL61" s="11"/>
      <c r="AM61" s="11"/>
      <c r="AN61" s="11">
        <v>2</v>
      </c>
      <c r="AO61" s="11"/>
      <c r="AP61" s="11"/>
      <c r="AQ61" s="11"/>
      <c r="AR61" s="11"/>
      <c r="AS61" s="11"/>
      <c r="AT61" s="11"/>
      <c r="AU61" s="11">
        <v>1</v>
      </c>
      <c r="AV61" s="11">
        <v>2</v>
      </c>
      <c r="AW61" s="11"/>
      <c r="AX61" s="11"/>
      <c r="AY61" s="11"/>
      <c r="AZ61" s="11"/>
      <c r="BA61" s="11"/>
      <c r="BB61" s="11"/>
      <c r="BC61" s="11"/>
      <c r="BD61" s="11"/>
      <c r="BE61" s="11"/>
      <c r="BF61" s="11"/>
      <c r="BG61" s="11"/>
      <c r="BH61" s="11"/>
      <c r="BI61" s="11"/>
      <c r="BJ61" s="11"/>
      <c r="BK61" s="11"/>
      <c r="BL61" s="11">
        <v>2</v>
      </c>
      <c r="BM61" s="11"/>
      <c r="BN61" s="11"/>
      <c r="BO61" s="11"/>
      <c r="BP61" s="11">
        <v>1</v>
      </c>
      <c r="BQ61" s="11">
        <v>1</v>
      </c>
      <c r="BR61" s="11"/>
    </row>
    <row r="62" spans="1:70" ht="26.25" x14ac:dyDescent="0.25">
      <c r="A62" s="39" t="s">
        <v>176</v>
      </c>
      <c r="B62" s="53"/>
      <c r="C62" s="40" t="s">
        <v>177</v>
      </c>
      <c r="D62" s="47" t="s">
        <v>19</v>
      </c>
      <c r="E62" s="47" t="s">
        <v>10</v>
      </c>
      <c r="F62" s="36" t="s">
        <v>35</v>
      </c>
      <c r="G62" s="36" t="s">
        <v>178</v>
      </c>
      <c r="H62" s="59">
        <v>1</v>
      </c>
      <c r="I62" s="11"/>
      <c r="J62" s="11"/>
      <c r="K62" s="11"/>
      <c r="L62" s="11">
        <v>2</v>
      </c>
      <c r="M62" s="11"/>
      <c r="N62" s="11"/>
      <c r="O62" s="11"/>
      <c r="P62" s="11"/>
      <c r="Q62" s="11"/>
      <c r="R62" s="11"/>
      <c r="S62" s="11">
        <v>2</v>
      </c>
      <c r="T62" s="11"/>
      <c r="U62" s="11"/>
      <c r="V62" s="11">
        <v>1</v>
      </c>
      <c r="W62" s="11">
        <v>1</v>
      </c>
      <c r="X62" s="11"/>
      <c r="Y62" s="11"/>
      <c r="Z62" s="11"/>
      <c r="AA62" s="11"/>
      <c r="AB62" s="11"/>
      <c r="AC62" s="11"/>
      <c r="AD62" s="11">
        <v>1</v>
      </c>
      <c r="AE62" s="11"/>
      <c r="AF62" s="11"/>
      <c r="AG62" s="11"/>
      <c r="AH62" s="11">
        <v>1</v>
      </c>
      <c r="AI62" s="11"/>
      <c r="AJ62" s="11"/>
      <c r="AK62" s="11"/>
      <c r="AL62" s="11"/>
      <c r="AM62" s="11"/>
      <c r="AN62" s="11">
        <v>2</v>
      </c>
      <c r="AO62" s="11"/>
      <c r="AP62" s="11"/>
      <c r="AQ62" s="11"/>
      <c r="AR62" s="11"/>
      <c r="AS62" s="11"/>
      <c r="AT62" s="11"/>
      <c r="AU62" s="11">
        <v>1</v>
      </c>
      <c r="AV62" s="11">
        <v>2</v>
      </c>
      <c r="AW62" s="11"/>
      <c r="AX62" s="11"/>
      <c r="AY62" s="11"/>
      <c r="AZ62" s="11"/>
      <c r="BA62" s="11"/>
      <c r="BB62" s="11"/>
      <c r="BC62" s="11"/>
      <c r="BD62" s="11"/>
      <c r="BE62" s="11"/>
      <c r="BF62" s="11"/>
      <c r="BG62" s="11"/>
      <c r="BH62" s="11"/>
      <c r="BI62" s="11"/>
      <c r="BJ62" s="11"/>
      <c r="BK62" s="11"/>
      <c r="BL62" s="11">
        <v>2</v>
      </c>
      <c r="BM62" s="11"/>
      <c r="BN62" s="11"/>
      <c r="BO62" s="11"/>
      <c r="BP62" s="11">
        <v>1</v>
      </c>
      <c r="BQ62" s="11">
        <v>1</v>
      </c>
      <c r="BR62" s="11"/>
    </row>
    <row r="63" spans="1:70" ht="26.25" x14ac:dyDescent="0.25">
      <c r="A63" s="39" t="s">
        <v>232</v>
      </c>
      <c r="B63" s="53"/>
      <c r="C63" s="40" t="s">
        <v>394</v>
      </c>
      <c r="D63" s="47" t="s">
        <v>19</v>
      </c>
      <c r="E63" s="47" t="s">
        <v>10</v>
      </c>
      <c r="F63" s="36" t="s">
        <v>35</v>
      </c>
      <c r="G63" s="36" t="s">
        <v>233</v>
      </c>
      <c r="H63" s="59">
        <v>1</v>
      </c>
      <c r="I63" s="11"/>
      <c r="J63" s="11"/>
      <c r="K63" s="11"/>
      <c r="L63" s="11">
        <v>2</v>
      </c>
      <c r="M63" s="11"/>
      <c r="N63" s="11"/>
      <c r="O63" s="11"/>
      <c r="P63" s="11"/>
      <c r="Q63" s="11"/>
      <c r="R63" s="11"/>
      <c r="S63" s="11">
        <v>2</v>
      </c>
      <c r="T63" s="11"/>
      <c r="U63" s="11"/>
      <c r="V63" s="11">
        <v>1</v>
      </c>
      <c r="W63" s="11">
        <v>1</v>
      </c>
      <c r="X63" s="11"/>
      <c r="Y63" s="11"/>
      <c r="Z63" s="11"/>
      <c r="AA63" s="11"/>
      <c r="AB63" s="11"/>
      <c r="AC63" s="11"/>
      <c r="AD63" s="11">
        <v>1</v>
      </c>
      <c r="AE63" s="11"/>
      <c r="AF63" s="11"/>
      <c r="AG63" s="11"/>
      <c r="AH63" s="11">
        <v>1</v>
      </c>
      <c r="AI63" s="11"/>
      <c r="AJ63" s="11"/>
      <c r="AK63" s="11"/>
      <c r="AL63" s="11"/>
      <c r="AM63" s="11"/>
      <c r="AN63" s="11">
        <v>2</v>
      </c>
      <c r="AO63" s="11"/>
      <c r="AP63" s="11"/>
      <c r="AQ63" s="11"/>
      <c r="AR63" s="11"/>
      <c r="AS63" s="11"/>
      <c r="AT63" s="11"/>
      <c r="AU63" s="11">
        <v>1</v>
      </c>
      <c r="AV63" s="11">
        <v>2</v>
      </c>
      <c r="AW63" s="11"/>
      <c r="AX63" s="11"/>
      <c r="AY63" s="11"/>
      <c r="AZ63" s="11"/>
      <c r="BA63" s="11"/>
      <c r="BB63" s="11"/>
      <c r="BC63" s="11"/>
      <c r="BD63" s="11"/>
      <c r="BE63" s="11"/>
      <c r="BF63" s="11"/>
      <c r="BG63" s="11"/>
      <c r="BH63" s="11"/>
      <c r="BI63" s="11"/>
      <c r="BJ63" s="11"/>
      <c r="BK63" s="11"/>
      <c r="BL63" s="11">
        <v>2</v>
      </c>
      <c r="BM63" s="11"/>
      <c r="BN63" s="11"/>
      <c r="BO63" s="11"/>
      <c r="BP63" s="11">
        <v>1</v>
      </c>
      <c r="BQ63" s="11">
        <v>1</v>
      </c>
      <c r="BR63" s="11"/>
    </row>
    <row r="64" spans="1:70" ht="26.25" x14ac:dyDescent="0.25">
      <c r="A64" s="39" t="s">
        <v>234</v>
      </c>
      <c r="B64" s="53"/>
      <c r="C64" s="40" t="s">
        <v>235</v>
      </c>
      <c r="D64" s="47" t="s">
        <v>19</v>
      </c>
      <c r="E64" s="47" t="s">
        <v>10</v>
      </c>
      <c r="F64" s="36" t="s">
        <v>35</v>
      </c>
      <c r="G64" s="36" t="s">
        <v>236</v>
      </c>
      <c r="H64" s="59">
        <v>1</v>
      </c>
      <c r="I64" s="11"/>
      <c r="J64" s="11"/>
      <c r="K64" s="11"/>
      <c r="L64" s="11">
        <v>2</v>
      </c>
      <c r="M64" s="11"/>
      <c r="N64" s="11"/>
      <c r="O64" s="11"/>
      <c r="P64" s="11"/>
      <c r="Q64" s="11"/>
      <c r="R64" s="11"/>
      <c r="S64" s="11">
        <v>2</v>
      </c>
      <c r="T64" s="11"/>
      <c r="U64" s="11"/>
      <c r="V64" s="11">
        <v>1</v>
      </c>
      <c r="W64" s="11">
        <v>1</v>
      </c>
      <c r="X64" s="11"/>
      <c r="Y64" s="11"/>
      <c r="Z64" s="11"/>
      <c r="AA64" s="11"/>
      <c r="AB64" s="11"/>
      <c r="AC64" s="11"/>
      <c r="AD64" s="11">
        <v>1</v>
      </c>
      <c r="AE64" s="11"/>
      <c r="AF64" s="11"/>
      <c r="AG64" s="11"/>
      <c r="AH64" s="11">
        <v>1</v>
      </c>
      <c r="AI64" s="11"/>
      <c r="AJ64" s="11"/>
      <c r="AK64" s="11"/>
      <c r="AL64" s="11"/>
      <c r="AM64" s="11"/>
      <c r="AN64" s="11">
        <v>2</v>
      </c>
      <c r="AO64" s="11"/>
      <c r="AP64" s="11"/>
      <c r="AQ64" s="11"/>
      <c r="AR64" s="11"/>
      <c r="AS64" s="11"/>
      <c r="AT64" s="11"/>
      <c r="AU64" s="11">
        <v>1</v>
      </c>
      <c r="AV64" s="11">
        <v>2</v>
      </c>
      <c r="AW64" s="11"/>
      <c r="AX64" s="11"/>
      <c r="AY64" s="11"/>
      <c r="AZ64" s="11"/>
      <c r="BA64" s="11"/>
      <c r="BB64" s="11"/>
      <c r="BC64" s="11"/>
      <c r="BD64" s="11"/>
      <c r="BE64" s="11"/>
      <c r="BF64" s="11"/>
      <c r="BG64" s="11"/>
      <c r="BH64" s="11"/>
      <c r="BI64" s="11"/>
      <c r="BJ64" s="11"/>
      <c r="BK64" s="11"/>
      <c r="BL64" s="11">
        <v>2</v>
      </c>
      <c r="BM64" s="11"/>
      <c r="BN64" s="11"/>
      <c r="BO64" s="11"/>
      <c r="BP64" s="11">
        <v>1</v>
      </c>
      <c r="BQ64" s="11">
        <v>1</v>
      </c>
      <c r="BR64" s="11"/>
    </row>
    <row r="65" spans="1:70" ht="26.25" x14ac:dyDescent="0.25">
      <c r="A65" s="39" t="s">
        <v>237</v>
      </c>
      <c r="B65" s="53"/>
      <c r="C65" s="40" t="s">
        <v>238</v>
      </c>
      <c r="D65" s="47" t="s">
        <v>19</v>
      </c>
      <c r="E65" s="47" t="s">
        <v>10</v>
      </c>
      <c r="F65" s="36" t="s">
        <v>35</v>
      </c>
      <c r="G65" s="36" t="s">
        <v>239</v>
      </c>
      <c r="H65" s="59">
        <v>1</v>
      </c>
      <c r="I65" s="11"/>
      <c r="J65" s="11"/>
      <c r="K65" s="11"/>
      <c r="L65" s="11">
        <v>2</v>
      </c>
      <c r="M65" s="11"/>
      <c r="N65" s="11"/>
      <c r="O65" s="11"/>
      <c r="P65" s="11"/>
      <c r="Q65" s="11"/>
      <c r="R65" s="11"/>
      <c r="S65" s="11">
        <v>2</v>
      </c>
      <c r="T65" s="11"/>
      <c r="U65" s="11"/>
      <c r="V65" s="11">
        <v>1</v>
      </c>
      <c r="W65" s="11">
        <v>1</v>
      </c>
      <c r="X65" s="11"/>
      <c r="Y65" s="11"/>
      <c r="Z65" s="11"/>
      <c r="AA65" s="11"/>
      <c r="AB65" s="11"/>
      <c r="AC65" s="11"/>
      <c r="AD65" s="11">
        <v>1</v>
      </c>
      <c r="AE65" s="11"/>
      <c r="AF65" s="11"/>
      <c r="AG65" s="11"/>
      <c r="AH65" s="11">
        <v>1</v>
      </c>
      <c r="AI65" s="11"/>
      <c r="AJ65" s="11"/>
      <c r="AK65" s="11"/>
      <c r="AL65" s="11"/>
      <c r="AM65" s="11"/>
      <c r="AN65" s="11">
        <v>2</v>
      </c>
      <c r="AO65" s="11"/>
      <c r="AP65" s="11"/>
      <c r="AQ65" s="11"/>
      <c r="AR65" s="11"/>
      <c r="AS65" s="11"/>
      <c r="AT65" s="11"/>
      <c r="AU65" s="11">
        <v>1</v>
      </c>
      <c r="AV65" s="11">
        <v>2</v>
      </c>
      <c r="AW65" s="11"/>
      <c r="AX65" s="11"/>
      <c r="AY65" s="11"/>
      <c r="AZ65" s="11"/>
      <c r="BA65" s="11"/>
      <c r="BB65" s="11"/>
      <c r="BC65" s="11"/>
      <c r="BD65" s="11"/>
      <c r="BE65" s="11"/>
      <c r="BF65" s="11"/>
      <c r="BG65" s="11"/>
      <c r="BH65" s="11"/>
      <c r="BI65" s="11"/>
      <c r="BJ65" s="11"/>
      <c r="BK65" s="11"/>
      <c r="BL65" s="11">
        <v>2</v>
      </c>
      <c r="BM65" s="11"/>
      <c r="BN65" s="11"/>
      <c r="BO65" s="11"/>
      <c r="BP65" s="11">
        <v>1</v>
      </c>
      <c r="BQ65" s="11">
        <v>1</v>
      </c>
      <c r="BR65" s="11"/>
    </row>
    <row r="66" spans="1:70" ht="26.25" x14ac:dyDescent="0.25">
      <c r="A66" s="39" t="s">
        <v>240</v>
      </c>
      <c r="B66" s="53"/>
      <c r="C66" s="40" t="s">
        <v>241</v>
      </c>
      <c r="D66" s="47" t="s">
        <v>19</v>
      </c>
      <c r="E66" s="47" t="s">
        <v>10</v>
      </c>
      <c r="F66" s="36" t="s">
        <v>35</v>
      </c>
      <c r="G66" s="36" t="s">
        <v>242</v>
      </c>
      <c r="H66" s="59">
        <v>1</v>
      </c>
      <c r="I66" s="11"/>
      <c r="J66" s="11"/>
      <c r="K66" s="11"/>
      <c r="L66" s="11">
        <v>2</v>
      </c>
      <c r="M66" s="11"/>
      <c r="N66" s="11"/>
      <c r="O66" s="11"/>
      <c r="P66" s="11"/>
      <c r="Q66" s="11"/>
      <c r="R66" s="11"/>
      <c r="S66" s="11">
        <v>2</v>
      </c>
      <c r="T66" s="11"/>
      <c r="U66" s="11"/>
      <c r="V66" s="11">
        <v>1</v>
      </c>
      <c r="W66" s="11">
        <v>1</v>
      </c>
      <c r="X66" s="11"/>
      <c r="Y66" s="11"/>
      <c r="Z66" s="11"/>
      <c r="AA66" s="11"/>
      <c r="AB66" s="11"/>
      <c r="AC66" s="11"/>
      <c r="AD66" s="11">
        <v>1</v>
      </c>
      <c r="AE66" s="11"/>
      <c r="AF66" s="11"/>
      <c r="AG66" s="11"/>
      <c r="AH66" s="11">
        <v>1</v>
      </c>
      <c r="AI66" s="11"/>
      <c r="AJ66" s="11"/>
      <c r="AK66" s="11"/>
      <c r="AL66" s="11"/>
      <c r="AM66" s="11"/>
      <c r="AN66" s="11">
        <v>2</v>
      </c>
      <c r="AO66" s="11"/>
      <c r="AP66" s="11"/>
      <c r="AQ66" s="11"/>
      <c r="AR66" s="11"/>
      <c r="AS66" s="11"/>
      <c r="AT66" s="11"/>
      <c r="AU66" s="11">
        <v>1</v>
      </c>
      <c r="AV66" s="11">
        <v>2</v>
      </c>
      <c r="AW66" s="11"/>
      <c r="AX66" s="11"/>
      <c r="AY66" s="11"/>
      <c r="AZ66" s="11"/>
      <c r="BA66" s="11"/>
      <c r="BB66" s="11"/>
      <c r="BC66" s="11"/>
      <c r="BD66" s="11"/>
      <c r="BE66" s="11"/>
      <c r="BF66" s="11"/>
      <c r="BG66" s="11"/>
      <c r="BH66" s="11"/>
      <c r="BI66" s="11"/>
      <c r="BJ66" s="11"/>
      <c r="BK66" s="11"/>
      <c r="BL66" s="11">
        <v>2</v>
      </c>
      <c r="BM66" s="11"/>
      <c r="BN66" s="11"/>
      <c r="BO66" s="11"/>
      <c r="BP66" s="11">
        <v>1</v>
      </c>
      <c r="BQ66" s="11">
        <v>1</v>
      </c>
      <c r="BR66" s="11"/>
    </row>
    <row r="67" spans="1:70" ht="26.25" x14ac:dyDescent="0.25">
      <c r="A67" s="39" t="s">
        <v>243</v>
      </c>
      <c r="B67" s="53"/>
      <c r="C67" s="40" t="s">
        <v>244</v>
      </c>
      <c r="D67" s="47" t="s">
        <v>19</v>
      </c>
      <c r="E67" s="47" t="s">
        <v>10</v>
      </c>
      <c r="F67" s="36" t="s">
        <v>35</v>
      </c>
      <c r="G67" s="36" t="s">
        <v>245</v>
      </c>
      <c r="H67" s="59">
        <v>1</v>
      </c>
      <c r="I67" s="11"/>
      <c r="J67" s="11"/>
      <c r="K67" s="11"/>
      <c r="L67" s="11">
        <v>2</v>
      </c>
      <c r="M67" s="11"/>
      <c r="N67" s="11"/>
      <c r="O67" s="11"/>
      <c r="P67" s="11"/>
      <c r="Q67" s="11"/>
      <c r="R67" s="11"/>
      <c r="S67" s="11">
        <v>2</v>
      </c>
      <c r="T67" s="11"/>
      <c r="U67" s="11"/>
      <c r="V67" s="11">
        <v>1</v>
      </c>
      <c r="W67" s="11">
        <v>1</v>
      </c>
      <c r="X67" s="11"/>
      <c r="Y67" s="11"/>
      <c r="Z67" s="11"/>
      <c r="AA67" s="11"/>
      <c r="AB67" s="11"/>
      <c r="AC67" s="11"/>
      <c r="AD67" s="11">
        <v>1</v>
      </c>
      <c r="AE67" s="11"/>
      <c r="AF67" s="11"/>
      <c r="AG67" s="11"/>
      <c r="AH67" s="11">
        <v>1</v>
      </c>
      <c r="AI67" s="11"/>
      <c r="AJ67" s="11"/>
      <c r="AK67" s="11"/>
      <c r="AL67" s="11"/>
      <c r="AM67" s="11"/>
      <c r="AN67" s="11">
        <v>2</v>
      </c>
      <c r="AO67" s="11"/>
      <c r="AP67" s="11"/>
      <c r="AQ67" s="11"/>
      <c r="AR67" s="11"/>
      <c r="AS67" s="11"/>
      <c r="AT67" s="11"/>
      <c r="AU67" s="11">
        <v>1</v>
      </c>
      <c r="AV67" s="11">
        <v>2</v>
      </c>
      <c r="AW67" s="11"/>
      <c r="AX67" s="11"/>
      <c r="AY67" s="11"/>
      <c r="AZ67" s="11"/>
      <c r="BA67" s="11"/>
      <c r="BB67" s="11"/>
      <c r="BC67" s="11"/>
      <c r="BD67" s="11"/>
      <c r="BE67" s="11"/>
      <c r="BF67" s="11"/>
      <c r="BG67" s="11"/>
      <c r="BH67" s="11"/>
      <c r="BI67" s="11"/>
      <c r="BJ67" s="11"/>
      <c r="BK67" s="11"/>
      <c r="BL67" s="11">
        <v>2</v>
      </c>
      <c r="BM67" s="11"/>
      <c r="BN67" s="11"/>
      <c r="BO67" s="11"/>
      <c r="BP67" s="11">
        <v>1</v>
      </c>
      <c r="BQ67" s="11">
        <v>1</v>
      </c>
      <c r="BR67" s="11"/>
    </row>
    <row r="68" spans="1:70" ht="26.25" x14ac:dyDescent="0.25">
      <c r="A68" s="39" t="s">
        <v>246</v>
      </c>
      <c r="B68" s="53"/>
      <c r="C68" s="40" t="s">
        <v>247</v>
      </c>
      <c r="D68" s="47" t="s">
        <v>19</v>
      </c>
      <c r="E68" s="47" t="s">
        <v>10</v>
      </c>
      <c r="F68" s="36" t="s">
        <v>15</v>
      </c>
      <c r="G68" s="36" t="s">
        <v>248</v>
      </c>
      <c r="H68" s="59">
        <v>1</v>
      </c>
      <c r="I68" s="11"/>
      <c r="J68" s="11"/>
      <c r="K68" s="11"/>
      <c r="L68" s="11"/>
      <c r="M68" s="11"/>
      <c r="N68" s="11"/>
      <c r="O68" s="11"/>
      <c r="P68" s="11"/>
      <c r="Q68" s="11"/>
      <c r="R68" s="11"/>
      <c r="S68" s="11"/>
      <c r="T68" s="11"/>
      <c r="U68" s="11"/>
      <c r="V68" s="11">
        <v>1</v>
      </c>
      <c r="W68" s="11">
        <v>1</v>
      </c>
      <c r="X68" s="11"/>
      <c r="Y68" s="11"/>
      <c r="Z68" s="11"/>
      <c r="AA68" s="11">
        <v>2</v>
      </c>
      <c r="AB68" s="11"/>
      <c r="AC68" s="11"/>
      <c r="AD68" s="11">
        <v>1</v>
      </c>
      <c r="AE68" s="11"/>
      <c r="AF68" s="11"/>
      <c r="AG68" s="11"/>
      <c r="AH68" s="11">
        <v>1</v>
      </c>
      <c r="AI68" s="11"/>
      <c r="AJ68" s="11"/>
      <c r="AK68" s="11"/>
      <c r="AL68" s="11"/>
      <c r="AM68" s="11"/>
      <c r="AN68" s="11"/>
      <c r="AO68" s="11"/>
      <c r="AP68" s="11"/>
      <c r="AQ68" s="11"/>
      <c r="AR68" s="11"/>
      <c r="AS68" s="11"/>
      <c r="AT68" s="11"/>
      <c r="AU68" s="11">
        <v>1</v>
      </c>
      <c r="AV68" s="11"/>
      <c r="AW68" s="11"/>
      <c r="AX68" s="11"/>
      <c r="AY68" s="11"/>
      <c r="AZ68" s="11"/>
      <c r="BA68" s="11"/>
      <c r="BB68" s="11"/>
      <c r="BC68" s="11"/>
      <c r="BD68" s="11"/>
      <c r="BE68" s="11"/>
      <c r="BF68" s="11"/>
      <c r="BG68" s="11"/>
      <c r="BH68" s="11"/>
      <c r="BI68" s="11"/>
      <c r="BJ68" s="11"/>
      <c r="BK68" s="11"/>
      <c r="BL68" s="11"/>
      <c r="BM68" s="11"/>
      <c r="BN68" s="11"/>
      <c r="BO68" s="11"/>
      <c r="BP68" s="11">
        <v>1</v>
      </c>
      <c r="BQ68" s="11">
        <v>1</v>
      </c>
      <c r="BR68" s="11"/>
    </row>
    <row r="69" spans="1:70" ht="26.25" x14ac:dyDescent="0.25">
      <c r="A69" s="39" t="s">
        <v>249</v>
      </c>
      <c r="B69" s="53"/>
      <c r="C69" s="40" t="s">
        <v>395</v>
      </c>
      <c r="D69" s="47" t="s">
        <v>19</v>
      </c>
      <c r="E69" s="47" t="s">
        <v>10</v>
      </c>
      <c r="F69" s="36" t="s">
        <v>15</v>
      </c>
      <c r="G69" s="36" t="s">
        <v>250</v>
      </c>
      <c r="H69" s="59">
        <v>1</v>
      </c>
      <c r="I69" s="11"/>
      <c r="J69" s="11"/>
      <c r="K69" s="11"/>
      <c r="L69" s="11"/>
      <c r="M69" s="11"/>
      <c r="N69" s="11"/>
      <c r="O69" s="11"/>
      <c r="P69" s="11"/>
      <c r="Q69" s="11"/>
      <c r="R69" s="11"/>
      <c r="S69" s="11"/>
      <c r="T69" s="11"/>
      <c r="U69" s="11"/>
      <c r="V69" s="11">
        <v>1</v>
      </c>
      <c r="W69" s="11">
        <v>1</v>
      </c>
      <c r="X69" s="11"/>
      <c r="Y69" s="11"/>
      <c r="Z69" s="11"/>
      <c r="AA69" s="11"/>
      <c r="AB69" s="11"/>
      <c r="AC69" s="11"/>
      <c r="AD69" s="11">
        <v>1</v>
      </c>
      <c r="AE69" s="11"/>
      <c r="AF69" s="11"/>
      <c r="AG69" s="11"/>
      <c r="AH69" s="11">
        <v>1</v>
      </c>
      <c r="AI69" s="11"/>
      <c r="AJ69" s="11"/>
      <c r="AK69" s="11"/>
      <c r="AL69" s="11"/>
      <c r="AM69" s="11"/>
      <c r="AN69" s="11"/>
      <c r="AO69" s="11"/>
      <c r="AP69" s="11"/>
      <c r="AQ69" s="11"/>
      <c r="AR69" s="11"/>
      <c r="AS69" s="11"/>
      <c r="AT69" s="11"/>
      <c r="AU69" s="11">
        <v>1</v>
      </c>
      <c r="AV69" s="11"/>
      <c r="AW69" s="11"/>
      <c r="AX69" s="11"/>
      <c r="AY69" s="11"/>
      <c r="AZ69" s="11"/>
      <c r="BA69" s="11"/>
      <c r="BB69" s="11"/>
      <c r="BC69" s="11"/>
      <c r="BD69" s="11"/>
      <c r="BE69" s="11"/>
      <c r="BF69" s="11"/>
      <c r="BG69" s="11"/>
      <c r="BH69" s="11"/>
      <c r="BI69" s="11"/>
      <c r="BJ69" s="11"/>
      <c r="BK69" s="11"/>
      <c r="BL69" s="11"/>
      <c r="BM69" s="11"/>
      <c r="BN69" s="11"/>
      <c r="BO69" s="11"/>
      <c r="BP69" s="11">
        <v>1</v>
      </c>
      <c r="BQ69" s="11">
        <v>1</v>
      </c>
      <c r="BR69" s="11"/>
    </row>
    <row r="70" spans="1:70" ht="26.25" x14ac:dyDescent="0.25">
      <c r="A70" s="39" t="s">
        <v>251</v>
      </c>
      <c r="B70" s="53"/>
      <c r="C70" s="40" t="s">
        <v>252</v>
      </c>
      <c r="D70" s="47" t="s">
        <v>19</v>
      </c>
      <c r="E70" s="47" t="s">
        <v>10</v>
      </c>
      <c r="F70" s="36" t="s">
        <v>15</v>
      </c>
      <c r="G70" s="36" t="s">
        <v>253</v>
      </c>
      <c r="H70" s="59">
        <v>1</v>
      </c>
      <c r="I70" s="11"/>
      <c r="J70" s="11"/>
      <c r="K70" s="11"/>
      <c r="L70" s="11"/>
      <c r="M70" s="11"/>
      <c r="N70" s="11"/>
      <c r="O70" s="11"/>
      <c r="P70" s="11"/>
      <c r="Q70" s="11"/>
      <c r="R70" s="11"/>
      <c r="S70" s="11"/>
      <c r="T70" s="11"/>
      <c r="U70" s="11"/>
      <c r="V70" s="11">
        <v>1</v>
      </c>
      <c r="W70" s="11">
        <v>1</v>
      </c>
      <c r="X70" s="11"/>
      <c r="Y70" s="11"/>
      <c r="Z70" s="11"/>
      <c r="AA70" s="11">
        <v>2</v>
      </c>
      <c r="AB70" s="11"/>
      <c r="AC70" s="11"/>
      <c r="AD70" s="11">
        <v>1</v>
      </c>
      <c r="AE70" s="11"/>
      <c r="AF70" s="11">
        <v>2</v>
      </c>
      <c r="AG70" s="11"/>
      <c r="AH70" s="11">
        <v>1</v>
      </c>
      <c r="AI70" s="11"/>
      <c r="AJ70" s="11"/>
      <c r="AK70" s="11"/>
      <c r="AL70" s="11"/>
      <c r="AM70" s="11"/>
      <c r="AN70" s="11"/>
      <c r="AO70" s="11"/>
      <c r="AP70" s="11"/>
      <c r="AQ70" s="11"/>
      <c r="AR70" s="11"/>
      <c r="AS70" s="11"/>
      <c r="AT70" s="11"/>
      <c r="AU70" s="11">
        <v>1</v>
      </c>
      <c r="AV70" s="11"/>
      <c r="AW70" s="11"/>
      <c r="AX70" s="11"/>
      <c r="AY70" s="11"/>
      <c r="AZ70" s="11"/>
      <c r="BA70" s="11"/>
      <c r="BB70" s="11"/>
      <c r="BC70" s="11"/>
      <c r="BD70" s="11"/>
      <c r="BE70" s="11">
        <v>2</v>
      </c>
      <c r="BF70" s="11"/>
      <c r="BG70" s="11"/>
      <c r="BH70" s="11"/>
      <c r="BI70" s="11"/>
      <c r="BJ70" s="11"/>
      <c r="BK70" s="11"/>
      <c r="BL70" s="11"/>
      <c r="BM70" s="11"/>
      <c r="BN70" s="11"/>
      <c r="BO70" s="11">
        <v>2</v>
      </c>
      <c r="BP70" s="11">
        <v>1</v>
      </c>
      <c r="BQ70" s="11">
        <v>1</v>
      </c>
      <c r="BR70" s="11">
        <v>2</v>
      </c>
    </row>
    <row r="71" spans="1:70" ht="26.25" x14ac:dyDescent="0.25">
      <c r="A71" s="39" t="s">
        <v>254</v>
      </c>
      <c r="B71" s="53"/>
      <c r="C71" s="40" t="s">
        <v>396</v>
      </c>
      <c r="D71" s="47" t="s">
        <v>19</v>
      </c>
      <c r="E71" s="47" t="s">
        <v>10</v>
      </c>
      <c r="F71" s="36" t="s">
        <v>15</v>
      </c>
      <c r="G71" s="36" t="s">
        <v>255</v>
      </c>
      <c r="H71" s="59">
        <v>1</v>
      </c>
      <c r="I71" s="11"/>
      <c r="J71" s="11"/>
      <c r="K71" s="11"/>
      <c r="L71" s="11"/>
      <c r="M71" s="11"/>
      <c r="N71" s="11"/>
      <c r="O71" s="11"/>
      <c r="P71" s="11"/>
      <c r="Q71" s="11"/>
      <c r="R71" s="11"/>
      <c r="S71" s="11"/>
      <c r="T71" s="11"/>
      <c r="U71" s="11"/>
      <c r="V71" s="11">
        <v>1</v>
      </c>
      <c r="W71" s="11">
        <v>1</v>
      </c>
      <c r="X71" s="11"/>
      <c r="Y71" s="11"/>
      <c r="Z71" s="11"/>
      <c r="AA71" s="11">
        <v>2</v>
      </c>
      <c r="AB71" s="11"/>
      <c r="AC71" s="11"/>
      <c r="AD71" s="11">
        <v>1</v>
      </c>
      <c r="AE71" s="11"/>
      <c r="AF71" s="11">
        <v>2</v>
      </c>
      <c r="AG71" s="11"/>
      <c r="AH71" s="11">
        <v>1</v>
      </c>
      <c r="AI71" s="11"/>
      <c r="AJ71" s="11"/>
      <c r="AK71" s="11"/>
      <c r="AL71" s="11"/>
      <c r="AM71" s="11"/>
      <c r="AN71" s="11"/>
      <c r="AO71" s="11"/>
      <c r="AP71" s="11"/>
      <c r="AQ71" s="11"/>
      <c r="AR71" s="11"/>
      <c r="AS71" s="11"/>
      <c r="AT71" s="11"/>
      <c r="AU71" s="11">
        <v>1</v>
      </c>
      <c r="AV71" s="11"/>
      <c r="AW71" s="11"/>
      <c r="AX71" s="11"/>
      <c r="AY71" s="11"/>
      <c r="AZ71" s="11"/>
      <c r="BA71" s="11"/>
      <c r="BB71" s="11"/>
      <c r="BC71" s="11"/>
      <c r="BD71" s="11"/>
      <c r="BE71" s="11"/>
      <c r="BF71" s="11"/>
      <c r="BG71" s="11"/>
      <c r="BH71" s="11"/>
      <c r="BI71" s="11"/>
      <c r="BJ71" s="11"/>
      <c r="BK71" s="11"/>
      <c r="BL71" s="11"/>
      <c r="BM71" s="11"/>
      <c r="BN71" s="11"/>
      <c r="BO71" s="11">
        <v>2</v>
      </c>
      <c r="BP71" s="11">
        <v>1</v>
      </c>
      <c r="BQ71" s="11">
        <v>1</v>
      </c>
      <c r="BR71" s="11">
        <v>2</v>
      </c>
    </row>
    <row r="72" spans="1:70" ht="26.25" x14ac:dyDescent="0.25">
      <c r="A72" s="39" t="s">
        <v>256</v>
      </c>
      <c r="B72" s="53"/>
      <c r="C72" s="40" t="s">
        <v>397</v>
      </c>
      <c r="D72" s="47" t="s">
        <v>19</v>
      </c>
      <c r="E72" s="47" t="s">
        <v>10</v>
      </c>
      <c r="F72" s="36" t="s">
        <v>15</v>
      </c>
      <c r="G72" s="36" t="s">
        <v>257</v>
      </c>
      <c r="H72" s="59">
        <v>1</v>
      </c>
      <c r="I72" s="11"/>
      <c r="J72" s="11"/>
      <c r="K72" s="11"/>
      <c r="L72" s="11"/>
      <c r="M72" s="11"/>
      <c r="N72" s="11"/>
      <c r="O72" s="11"/>
      <c r="P72" s="11"/>
      <c r="Q72" s="11"/>
      <c r="R72" s="11"/>
      <c r="S72" s="11"/>
      <c r="T72" s="11"/>
      <c r="U72" s="11"/>
      <c r="V72" s="11">
        <v>1</v>
      </c>
      <c r="W72" s="11">
        <v>1</v>
      </c>
      <c r="X72" s="11"/>
      <c r="Y72" s="11"/>
      <c r="Z72" s="11"/>
      <c r="AA72" s="11">
        <v>2</v>
      </c>
      <c r="AB72" s="11"/>
      <c r="AC72" s="11"/>
      <c r="AD72" s="11">
        <v>1</v>
      </c>
      <c r="AE72" s="11"/>
      <c r="AF72" s="11">
        <v>2</v>
      </c>
      <c r="AG72" s="11"/>
      <c r="AH72" s="11">
        <v>1</v>
      </c>
      <c r="AI72" s="11"/>
      <c r="AJ72" s="11"/>
      <c r="AK72" s="11"/>
      <c r="AL72" s="11"/>
      <c r="AM72" s="11"/>
      <c r="AN72" s="11"/>
      <c r="AO72" s="11"/>
      <c r="AP72" s="11"/>
      <c r="AQ72" s="11"/>
      <c r="AR72" s="11"/>
      <c r="AS72" s="11"/>
      <c r="AT72" s="11"/>
      <c r="AU72" s="11">
        <v>1</v>
      </c>
      <c r="AV72" s="11"/>
      <c r="AW72" s="11"/>
      <c r="AX72" s="11"/>
      <c r="AY72" s="11"/>
      <c r="AZ72" s="11"/>
      <c r="BA72" s="11"/>
      <c r="BB72" s="11"/>
      <c r="BC72" s="11"/>
      <c r="BD72" s="11"/>
      <c r="BE72" s="11"/>
      <c r="BF72" s="11"/>
      <c r="BG72" s="11"/>
      <c r="BH72" s="11"/>
      <c r="BI72" s="11"/>
      <c r="BJ72" s="11"/>
      <c r="BK72" s="11"/>
      <c r="BL72" s="11"/>
      <c r="BM72" s="11"/>
      <c r="BN72" s="11"/>
      <c r="BO72" s="11">
        <v>2</v>
      </c>
      <c r="BP72" s="11">
        <v>1</v>
      </c>
      <c r="BQ72" s="11">
        <v>1</v>
      </c>
      <c r="BR72" s="11">
        <v>2</v>
      </c>
    </row>
    <row r="73" spans="1:70" ht="26.25" x14ac:dyDescent="0.25">
      <c r="A73" s="39" t="s">
        <v>258</v>
      </c>
      <c r="B73" s="53"/>
      <c r="C73" s="40" t="s">
        <v>259</v>
      </c>
      <c r="D73" s="47" t="s">
        <v>19</v>
      </c>
      <c r="E73" s="47" t="s">
        <v>10</v>
      </c>
      <c r="F73" s="36" t="s">
        <v>35</v>
      </c>
      <c r="G73" s="36" t="s">
        <v>260</v>
      </c>
      <c r="H73" s="59">
        <v>1</v>
      </c>
      <c r="I73" s="11"/>
      <c r="J73" s="11"/>
      <c r="K73" s="11"/>
      <c r="L73" s="11">
        <v>2</v>
      </c>
      <c r="M73" s="11"/>
      <c r="N73" s="11"/>
      <c r="O73" s="11"/>
      <c r="P73" s="11"/>
      <c r="Q73" s="11"/>
      <c r="R73" s="11"/>
      <c r="S73" s="11">
        <v>2</v>
      </c>
      <c r="T73" s="11"/>
      <c r="U73" s="11"/>
      <c r="V73" s="11">
        <v>1</v>
      </c>
      <c r="W73" s="11">
        <v>1</v>
      </c>
      <c r="X73" s="11"/>
      <c r="Y73" s="11"/>
      <c r="Z73" s="11"/>
      <c r="AA73" s="11"/>
      <c r="AB73" s="11"/>
      <c r="AC73" s="11"/>
      <c r="AD73" s="11">
        <v>1</v>
      </c>
      <c r="AE73" s="11"/>
      <c r="AF73" s="11"/>
      <c r="AG73" s="11"/>
      <c r="AH73" s="11">
        <v>1</v>
      </c>
      <c r="AI73" s="11"/>
      <c r="AJ73" s="11"/>
      <c r="AK73" s="11"/>
      <c r="AL73" s="11"/>
      <c r="AM73" s="11"/>
      <c r="AN73" s="11">
        <v>2</v>
      </c>
      <c r="AO73" s="11"/>
      <c r="AP73" s="11"/>
      <c r="AQ73" s="11"/>
      <c r="AR73" s="11"/>
      <c r="AS73" s="11"/>
      <c r="AT73" s="11"/>
      <c r="AU73" s="11">
        <v>1</v>
      </c>
      <c r="AV73" s="11">
        <v>2</v>
      </c>
      <c r="AW73" s="11"/>
      <c r="AX73" s="11"/>
      <c r="AY73" s="11"/>
      <c r="AZ73" s="11"/>
      <c r="BA73" s="11"/>
      <c r="BB73" s="11"/>
      <c r="BC73" s="11"/>
      <c r="BD73" s="11"/>
      <c r="BE73" s="11"/>
      <c r="BF73" s="11"/>
      <c r="BG73" s="11"/>
      <c r="BH73" s="11"/>
      <c r="BI73" s="11"/>
      <c r="BJ73" s="11"/>
      <c r="BK73" s="11"/>
      <c r="BL73" s="11">
        <v>2</v>
      </c>
      <c r="BM73" s="11"/>
      <c r="BN73" s="11"/>
      <c r="BO73" s="11"/>
      <c r="BP73" s="11">
        <v>1</v>
      </c>
      <c r="BQ73" s="11">
        <v>1</v>
      </c>
      <c r="BR73" s="11"/>
    </row>
    <row r="74" spans="1:70" s="57" customFormat="1" ht="15" x14ac:dyDescent="0.25">
      <c r="A74" s="54" t="s">
        <v>179</v>
      </c>
      <c r="B74" s="55"/>
      <c r="C74" s="54" t="s">
        <v>180</v>
      </c>
      <c r="D74" s="56" t="s">
        <v>9</v>
      </c>
      <c r="E74" s="56" t="s">
        <v>398</v>
      </c>
      <c r="F74" s="54" t="s">
        <v>181</v>
      </c>
      <c r="G74" s="54" t="s">
        <v>182</v>
      </c>
      <c r="H74" s="59">
        <v>1</v>
      </c>
      <c r="I74" s="11"/>
      <c r="J74" s="11"/>
      <c r="K74" s="11"/>
      <c r="L74" s="11">
        <v>2</v>
      </c>
      <c r="M74" s="11"/>
      <c r="N74" s="11"/>
      <c r="O74" s="11"/>
      <c r="P74" s="11"/>
      <c r="Q74" s="11"/>
      <c r="R74" s="11"/>
      <c r="S74" s="11">
        <v>2</v>
      </c>
      <c r="T74" s="11"/>
      <c r="U74" s="11"/>
      <c r="V74" s="11">
        <v>1</v>
      </c>
      <c r="W74" s="11">
        <v>1</v>
      </c>
      <c r="X74" s="11"/>
      <c r="Y74" s="11"/>
      <c r="Z74" s="11"/>
      <c r="AA74" s="11">
        <v>2</v>
      </c>
      <c r="AB74" s="11"/>
      <c r="AC74" s="11"/>
      <c r="AD74" s="11">
        <v>1</v>
      </c>
      <c r="AE74" s="11"/>
      <c r="AF74" s="11"/>
      <c r="AG74" s="11"/>
      <c r="AH74" s="11">
        <v>1</v>
      </c>
      <c r="AI74" s="11"/>
      <c r="AJ74" s="11"/>
      <c r="AK74" s="11"/>
      <c r="AL74" s="11"/>
      <c r="AM74" s="11"/>
      <c r="AN74" s="11">
        <v>2</v>
      </c>
      <c r="AO74" s="11"/>
      <c r="AP74" s="11"/>
      <c r="AQ74" s="11"/>
      <c r="AR74" s="11"/>
      <c r="AS74" s="11"/>
      <c r="AT74" s="11"/>
      <c r="AU74" s="11">
        <v>1</v>
      </c>
      <c r="AV74" s="11">
        <v>2</v>
      </c>
      <c r="AW74" s="11"/>
      <c r="AX74" s="11"/>
      <c r="AY74" s="11"/>
      <c r="AZ74" s="11"/>
      <c r="BA74" s="11"/>
      <c r="BB74" s="11"/>
      <c r="BC74" s="11"/>
      <c r="BD74" s="11"/>
      <c r="BE74" s="11"/>
      <c r="BF74" s="11"/>
      <c r="BG74" s="11"/>
      <c r="BH74" s="11"/>
      <c r="BI74" s="11"/>
      <c r="BJ74" s="11"/>
      <c r="BK74" s="11"/>
      <c r="BL74" s="11">
        <v>2</v>
      </c>
      <c r="BM74" s="11"/>
      <c r="BN74" s="11"/>
      <c r="BO74" s="11"/>
      <c r="BP74" s="11">
        <v>1</v>
      </c>
      <c r="BQ74" s="11">
        <v>1</v>
      </c>
      <c r="BR74" s="11"/>
    </row>
    <row r="75" spans="1:70" s="57" customFormat="1" ht="15" x14ac:dyDescent="0.25">
      <c r="A75" s="54" t="s">
        <v>183</v>
      </c>
      <c r="B75" s="55"/>
      <c r="C75" s="54" t="s">
        <v>184</v>
      </c>
      <c r="D75" s="56" t="s">
        <v>9</v>
      </c>
      <c r="E75" s="56" t="s">
        <v>398</v>
      </c>
      <c r="F75" s="54" t="s">
        <v>181</v>
      </c>
      <c r="G75" s="54" t="s">
        <v>185</v>
      </c>
      <c r="H75" s="59">
        <v>1</v>
      </c>
      <c r="I75" s="11"/>
      <c r="J75" s="11"/>
      <c r="K75" s="11"/>
      <c r="L75" s="11">
        <v>2</v>
      </c>
      <c r="M75" s="11"/>
      <c r="N75" s="11"/>
      <c r="O75" s="11"/>
      <c r="P75" s="11"/>
      <c r="Q75" s="11"/>
      <c r="R75" s="11"/>
      <c r="S75" s="11">
        <v>2</v>
      </c>
      <c r="T75" s="11"/>
      <c r="U75" s="11"/>
      <c r="V75" s="11">
        <v>1</v>
      </c>
      <c r="W75" s="11">
        <v>1</v>
      </c>
      <c r="X75" s="11"/>
      <c r="Y75" s="11"/>
      <c r="Z75" s="11"/>
      <c r="AA75" s="11">
        <v>2</v>
      </c>
      <c r="AB75" s="11"/>
      <c r="AC75" s="11"/>
      <c r="AD75" s="11">
        <v>1</v>
      </c>
      <c r="AE75" s="11"/>
      <c r="AF75" s="11"/>
      <c r="AG75" s="11"/>
      <c r="AH75" s="11">
        <v>1</v>
      </c>
      <c r="AI75" s="11"/>
      <c r="AJ75" s="11"/>
      <c r="AK75" s="11"/>
      <c r="AL75" s="11"/>
      <c r="AM75" s="11"/>
      <c r="AN75" s="11">
        <v>2</v>
      </c>
      <c r="AO75" s="11"/>
      <c r="AP75" s="11"/>
      <c r="AQ75" s="11"/>
      <c r="AR75" s="11"/>
      <c r="AS75" s="11"/>
      <c r="AT75" s="11"/>
      <c r="AU75" s="11">
        <v>1</v>
      </c>
      <c r="AV75" s="11">
        <v>2</v>
      </c>
      <c r="AW75" s="11"/>
      <c r="AX75" s="11"/>
      <c r="AY75" s="11"/>
      <c r="AZ75" s="11"/>
      <c r="BA75" s="11"/>
      <c r="BB75" s="11"/>
      <c r="BC75" s="11"/>
      <c r="BD75" s="11"/>
      <c r="BE75" s="11"/>
      <c r="BF75" s="11"/>
      <c r="BG75" s="11"/>
      <c r="BH75" s="11"/>
      <c r="BI75" s="11"/>
      <c r="BJ75" s="11"/>
      <c r="BK75" s="11"/>
      <c r="BL75" s="11">
        <v>2</v>
      </c>
      <c r="BM75" s="11"/>
      <c r="BN75" s="11"/>
      <c r="BO75" s="11"/>
      <c r="BP75" s="11">
        <v>1</v>
      </c>
      <c r="BQ75" s="11">
        <v>1</v>
      </c>
      <c r="BR75" s="11"/>
    </row>
    <row r="76" spans="1:70" s="57" customFormat="1" ht="26.25" x14ac:dyDescent="0.25">
      <c r="A76" s="54" t="s">
        <v>186</v>
      </c>
      <c r="C76" s="54" t="s">
        <v>187</v>
      </c>
      <c r="D76" s="56" t="s">
        <v>9</v>
      </c>
      <c r="E76" s="56" t="s">
        <v>398</v>
      </c>
      <c r="F76" s="54" t="s">
        <v>71</v>
      </c>
      <c r="G76" s="54" t="s">
        <v>188</v>
      </c>
      <c r="H76" s="59">
        <v>1</v>
      </c>
      <c r="I76" s="11"/>
      <c r="J76" s="11"/>
      <c r="K76" s="11"/>
      <c r="L76" s="11"/>
      <c r="M76" s="11"/>
      <c r="N76" s="11"/>
      <c r="O76" s="11"/>
      <c r="P76" s="11"/>
      <c r="Q76" s="11">
        <v>2</v>
      </c>
      <c r="R76" s="11">
        <v>2</v>
      </c>
      <c r="S76" s="11">
        <v>2</v>
      </c>
      <c r="T76" s="11"/>
      <c r="U76" s="11"/>
      <c r="V76" s="11">
        <v>1</v>
      </c>
      <c r="W76" s="11">
        <v>1</v>
      </c>
      <c r="X76" s="11">
        <v>2</v>
      </c>
      <c r="Y76" s="11"/>
      <c r="Z76" s="11"/>
      <c r="AA76" s="11">
        <v>2</v>
      </c>
      <c r="AB76" s="11"/>
      <c r="AC76" s="11"/>
      <c r="AD76" s="11">
        <v>1</v>
      </c>
      <c r="AE76" s="11"/>
      <c r="AF76" s="11"/>
      <c r="AG76" s="11">
        <v>2</v>
      </c>
      <c r="AH76" s="11">
        <v>1</v>
      </c>
      <c r="AI76" s="11"/>
      <c r="AJ76" s="11"/>
      <c r="AK76" s="11"/>
      <c r="AL76" s="11">
        <v>2</v>
      </c>
      <c r="AM76" s="11">
        <v>2</v>
      </c>
      <c r="AN76" s="11"/>
      <c r="AO76" s="11"/>
      <c r="AP76" s="11"/>
      <c r="AQ76" s="11"/>
      <c r="AR76" s="11"/>
      <c r="AS76" s="11">
        <v>2</v>
      </c>
      <c r="AT76" s="11"/>
      <c r="AU76" s="11">
        <v>1</v>
      </c>
      <c r="AV76" s="11"/>
      <c r="AW76" s="11"/>
      <c r="AX76" s="11"/>
      <c r="AY76" s="11"/>
      <c r="AZ76" s="11"/>
      <c r="BA76" s="11"/>
      <c r="BB76" s="11">
        <v>2</v>
      </c>
      <c r="BC76" s="11">
        <v>2</v>
      </c>
      <c r="BD76" s="11">
        <v>2</v>
      </c>
      <c r="BE76" s="11"/>
      <c r="BF76" s="11"/>
      <c r="BG76" s="11"/>
      <c r="BH76" s="11">
        <v>2</v>
      </c>
      <c r="BI76" s="11"/>
      <c r="BJ76" s="11"/>
      <c r="BK76" s="11"/>
      <c r="BL76" s="11"/>
      <c r="BM76" s="11"/>
      <c r="BN76" s="11"/>
      <c r="BO76" s="11"/>
      <c r="BP76" s="11">
        <v>1</v>
      </c>
      <c r="BQ76" s="11">
        <v>1</v>
      </c>
      <c r="BR76" s="11">
        <v>2</v>
      </c>
    </row>
    <row r="77" spans="1:70" s="57" customFormat="1" ht="26.25" x14ac:dyDescent="0.25">
      <c r="A77" s="54" t="s">
        <v>189</v>
      </c>
      <c r="C77" s="54" t="s">
        <v>399</v>
      </c>
      <c r="D77" s="56" t="s">
        <v>9</v>
      </c>
      <c r="E77" s="56" t="s">
        <v>398</v>
      </c>
      <c r="F77" s="54" t="s">
        <v>71</v>
      </c>
      <c r="G77" s="54" t="s">
        <v>190</v>
      </c>
      <c r="H77" s="59">
        <v>1</v>
      </c>
      <c r="I77" s="11"/>
      <c r="J77" s="11"/>
      <c r="K77" s="11"/>
      <c r="L77" s="11"/>
      <c r="M77" s="11"/>
      <c r="N77" s="11"/>
      <c r="O77" s="11">
        <v>2</v>
      </c>
      <c r="P77" s="11">
        <v>2</v>
      </c>
      <c r="Q77" s="11">
        <v>2</v>
      </c>
      <c r="R77" s="11">
        <v>2</v>
      </c>
      <c r="S77" s="11">
        <v>2</v>
      </c>
      <c r="T77" s="11">
        <v>2</v>
      </c>
      <c r="U77" s="11"/>
      <c r="V77" s="11">
        <v>1</v>
      </c>
      <c r="W77" s="11">
        <v>1</v>
      </c>
      <c r="X77" s="11">
        <v>2</v>
      </c>
      <c r="Y77" s="11"/>
      <c r="Z77" s="11"/>
      <c r="AA77" s="11">
        <v>2</v>
      </c>
      <c r="AB77" s="11"/>
      <c r="AC77" s="11"/>
      <c r="AD77" s="11">
        <v>1</v>
      </c>
      <c r="AE77" s="11"/>
      <c r="AF77" s="11"/>
      <c r="AG77" s="11">
        <v>2</v>
      </c>
      <c r="AH77" s="11">
        <v>1</v>
      </c>
      <c r="AI77" s="11"/>
      <c r="AJ77" s="11"/>
      <c r="AK77" s="11"/>
      <c r="AL77" s="11">
        <v>2</v>
      </c>
      <c r="AM77" s="11"/>
      <c r="AN77" s="11"/>
      <c r="AO77" s="11"/>
      <c r="AP77" s="11"/>
      <c r="AQ77" s="11"/>
      <c r="AR77" s="11"/>
      <c r="AS77" s="11">
        <v>2</v>
      </c>
      <c r="AT77" s="11">
        <v>2</v>
      </c>
      <c r="AU77" s="11">
        <v>1</v>
      </c>
      <c r="AV77" s="11"/>
      <c r="AW77" s="11"/>
      <c r="AX77" s="11"/>
      <c r="AY77" s="11"/>
      <c r="AZ77" s="11"/>
      <c r="BA77" s="11"/>
      <c r="BB77" s="11">
        <v>2</v>
      </c>
      <c r="BC77" s="11">
        <v>2</v>
      </c>
      <c r="BD77" s="11"/>
      <c r="BE77" s="11"/>
      <c r="BF77" s="11"/>
      <c r="BG77" s="11"/>
      <c r="BH77" s="11"/>
      <c r="BI77" s="11"/>
      <c r="BJ77" s="11"/>
      <c r="BK77" s="11"/>
      <c r="BL77" s="11"/>
      <c r="BM77" s="11"/>
      <c r="BN77" s="11"/>
      <c r="BO77" s="11"/>
      <c r="BP77" s="11">
        <v>1</v>
      </c>
      <c r="BQ77" s="11">
        <v>1</v>
      </c>
      <c r="BR77" s="11">
        <v>2</v>
      </c>
    </row>
    <row r="78" spans="1:70" s="57" customFormat="1" ht="15" x14ac:dyDescent="0.25">
      <c r="A78" s="54" t="s">
        <v>191</v>
      </c>
      <c r="B78" s="55"/>
      <c r="C78" s="54" t="s">
        <v>400</v>
      </c>
      <c r="D78" s="56" t="s">
        <v>9</v>
      </c>
      <c r="E78" s="56" t="s">
        <v>398</v>
      </c>
      <c r="F78" s="54" t="s">
        <v>192</v>
      </c>
      <c r="G78" s="54" t="s">
        <v>193</v>
      </c>
      <c r="H78" s="59">
        <v>1</v>
      </c>
      <c r="I78" s="11"/>
      <c r="J78" s="11"/>
      <c r="K78" s="11"/>
      <c r="L78" s="11"/>
      <c r="M78" s="11"/>
      <c r="N78" s="11"/>
      <c r="O78" s="11"/>
      <c r="P78" s="11">
        <v>2</v>
      </c>
      <c r="Q78" s="11">
        <v>2</v>
      </c>
      <c r="R78" s="11">
        <v>2</v>
      </c>
      <c r="S78" s="11">
        <v>2</v>
      </c>
      <c r="T78" s="11">
        <v>2</v>
      </c>
      <c r="U78" s="11"/>
      <c r="V78" s="11">
        <v>1</v>
      </c>
      <c r="W78" s="11">
        <v>1</v>
      </c>
      <c r="X78" s="11">
        <v>2</v>
      </c>
      <c r="Y78" s="11"/>
      <c r="Z78" s="11"/>
      <c r="AA78" s="11">
        <v>2</v>
      </c>
      <c r="AB78" s="11"/>
      <c r="AC78" s="11"/>
      <c r="AD78" s="11">
        <v>1</v>
      </c>
      <c r="AE78" s="11"/>
      <c r="AF78" s="11"/>
      <c r="AG78" s="11">
        <v>2</v>
      </c>
      <c r="AH78" s="11">
        <v>1</v>
      </c>
      <c r="AI78" s="11"/>
      <c r="AJ78" s="11">
        <v>2</v>
      </c>
      <c r="AK78" s="11"/>
      <c r="AL78" s="11">
        <v>2</v>
      </c>
      <c r="AM78" s="11">
        <v>2</v>
      </c>
      <c r="AN78" s="11"/>
      <c r="AO78" s="11"/>
      <c r="AP78" s="11"/>
      <c r="AQ78" s="11"/>
      <c r="AR78" s="11"/>
      <c r="AS78" s="11">
        <v>2</v>
      </c>
      <c r="AT78" s="11"/>
      <c r="AU78" s="11">
        <v>1</v>
      </c>
      <c r="AV78" s="11">
        <v>2</v>
      </c>
      <c r="AW78" s="11"/>
      <c r="AX78" s="11"/>
      <c r="AY78" s="11"/>
      <c r="AZ78" s="11"/>
      <c r="BA78" s="11"/>
      <c r="BB78" s="11">
        <v>2</v>
      </c>
      <c r="BC78" s="11">
        <v>2</v>
      </c>
      <c r="BD78" s="11">
        <v>2</v>
      </c>
      <c r="BE78" s="11"/>
      <c r="BF78" s="11"/>
      <c r="BG78" s="11"/>
      <c r="BH78" s="11">
        <v>2</v>
      </c>
      <c r="BI78" s="11"/>
      <c r="BJ78" s="11"/>
      <c r="BK78" s="11"/>
      <c r="BL78" s="11"/>
      <c r="BM78" s="11"/>
      <c r="BN78" s="11"/>
      <c r="BO78" s="11"/>
      <c r="BP78" s="11">
        <v>1</v>
      </c>
      <c r="BQ78" s="11">
        <v>1</v>
      </c>
      <c r="BR78" s="11">
        <v>2</v>
      </c>
    </row>
    <row r="79" spans="1:70" s="57" customFormat="1" ht="26.25" x14ac:dyDescent="0.25">
      <c r="A79" s="54" t="s">
        <v>194</v>
      </c>
      <c r="B79" s="55"/>
      <c r="C79" s="54" t="s">
        <v>195</v>
      </c>
      <c r="D79" s="56" t="s">
        <v>19</v>
      </c>
      <c r="E79" s="56" t="s">
        <v>398</v>
      </c>
      <c r="F79" s="54" t="s">
        <v>71</v>
      </c>
      <c r="G79" s="54" t="s">
        <v>196</v>
      </c>
      <c r="H79" s="59">
        <v>1</v>
      </c>
      <c r="I79" s="11">
        <v>2</v>
      </c>
      <c r="J79" s="11"/>
      <c r="K79" s="11"/>
      <c r="L79" s="11"/>
      <c r="M79" s="11"/>
      <c r="N79" s="11"/>
      <c r="O79" s="11"/>
      <c r="P79" s="11"/>
      <c r="Q79" s="11"/>
      <c r="R79" s="11">
        <v>2</v>
      </c>
      <c r="S79" s="11"/>
      <c r="T79" s="11">
        <v>2</v>
      </c>
      <c r="U79" s="11"/>
      <c r="V79" s="11">
        <v>1</v>
      </c>
      <c r="W79" s="11">
        <v>1</v>
      </c>
      <c r="X79" s="11"/>
      <c r="Y79" s="11"/>
      <c r="Z79" s="11"/>
      <c r="AA79" s="11">
        <v>2</v>
      </c>
      <c r="AB79" s="11"/>
      <c r="AC79" s="11"/>
      <c r="AD79" s="11">
        <v>1</v>
      </c>
      <c r="AE79" s="11"/>
      <c r="AF79" s="11"/>
      <c r="AG79" s="11"/>
      <c r="AH79" s="11">
        <v>1</v>
      </c>
      <c r="AI79" s="11">
        <v>2</v>
      </c>
      <c r="AJ79" s="11"/>
      <c r="AK79" s="11">
        <v>2</v>
      </c>
      <c r="AL79" s="11"/>
      <c r="AM79" s="11"/>
      <c r="AN79" s="11"/>
      <c r="AO79" s="11"/>
      <c r="AP79" s="11"/>
      <c r="AQ79" s="11"/>
      <c r="AR79" s="11"/>
      <c r="AS79" s="11"/>
      <c r="AT79" s="11">
        <v>2</v>
      </c>
      <c r="AU79" s="11">
        <v>1</v>
      </c>
      <c r="AV79" s="11"/>
      <c r="AW79" s="11"/>
      <c r="AX79" s="11">
        <v>2</v>
      </c>
      <c r="AY79" s="11"/>
      <c r="AZ79" s="11"/>
      <c r="BA79" s="11"/>
      <c r="BB79" s="11"/>
      <c r="BC79" s="11"/>
      <c r="BD79" s="11"/>
      <c r="BE79" s="11"/>
      <c r="BF79" s="11"/>
      <c r="BG79" s="11"/>
      <c r="BH79" s="11"/>
      <c r="BI79" s="11">
        <v>2</v>
      </c>
      <c r="BJ79" s="11"/>
      <c r="BK79" s="11">
        <v>2</v>
      </c>
      <c r="BL79" s="11"/>
      <c r="BM79" s="11"/>
      <c r="BN79" s="11"/>
      <c r="BO79" s="11">
        <v>2</v>
      </c>
      <c r="BP79" s="11">
        <v>1</v>
      </c>
      <c r="BQ79" s="11">
        <v>1</v>
      </c>
      <c r="BR79" s="11">
        <v>2</v>
      </c>
    </row>
    <row r="80" spans="1:70" s="57" customFormat="1" ht="26.25" x14ac:dyDescent="0.25">
      <c r="A80" s="54" t="s">
        <v>197</v>
      </c>
      <c r="B80" s="55"/>
      <c r="C80" s="54" t="s">
        <v>198</v>
      </c>
      <c r="D80" s="56" t="s">
        <v>19</v>
      </c>
      <c r="E80" s="56" t="s">
        <v>398</v>
      </c>
      <c r="F80" s="54" t="s">
        <v>192</v>
      </c>
      <c r="G80" s="54" t="s">
        <v>199</v>
      </c>
      <c r="H80" s="59">
        <v>1</v>
      </c>
      <c r="I80" s="11"/>
      <c r="J80" s="11"/>
      <c r="K80" s="11"/>
      <c r="L80" s="11">
        <v>2</v>
      </c>
      <c r="M80" s="11"/>
      <c r="N80" s="11"/>
      <c r="O80" s="11"/>
      <c r="P80" s="11"/>
      <c r="Q80" s="11"/>
      <c r="R80" s="11"/>
      <c r="S80" s="11">
        <v>2</v>
      </c>
      <c r="T80" s="11"/>
      <c r="U80" s="11"/>
      <c r="V80" s="11">
        <v>1</v>
      </c>
      <c r="W80" s="11">
        <v>1</v>
      </c>
      <c r="X80" s="11"/>
      <c r="Y80" s="11"/>
      <c r="Z80" s="11"/>
      <c r="AA80" s="11"/>
      <c r="AB80" s="11"/>
      <c r="AC80" s="11"/>
      <c r="AD80" s="11">
        <v>1</v>
      </c>
      <c r="AE80" s="11"/>
      <c r="AF80" s="11"/>
      <c r="AG80" s="11"/>
      <c r="AH80" s="11">
        <v>1</v>
      </c>
      <c r="AI80" s="11"/>
      <c r="AJ80" s="11"/>
      <c r="AK80" s="11"/>
      <c r="AL80" s="11"/>
      <c r="AM80" s="11"/>
      <c r="AN80" s="11">
        <v>2</v>
      </c>
      <c r="AO80" s="11"/>
      <c r="AP80" s="11"/>
      <c r="AQ80" s="11"/>
      <c r="AR80" s="11"/>
      <c r="AS80" s="11"/>
      <c r="AT80" s="11"/>
      <c r="AU80" s="11">
        <v>1</v>
      </c>
      <c r="AV80" s="11">
        <v>2</v>
      </c>
      <c r="AW80" s="11"/>
      <c r="AX80" s="11"/>
      <c r="AY80" s="11"/>
      <c r="AZ80" s="11"/>
      <c r="BA80" s="11"/>
      <c r="BB80" s="11"/>
      <c r="BC80" s="11"/>
      <c r="BD80" s="11"/>
      <c r="BE80" s="11"/>
      <c r="BF80" s="11"/>
      <c r="BG80" s="11"/>
      <c r="BH80" s="11"/>
      <c r="BI80" s="11"/>
      <c r="BJ80" s="11"/>
      <c r="BK80" s="11"/>
      <c r="BL80" s="11">
        <v>2</v>
      </c>
      <c r="BM80" s="11"/>
      <c r="BN80" s="11"/>
      <c r="BO80" s="11"/>
      <c r="BP80" s="11">
        <v>1</v>
      </c>
      <c r="BQ80" s="11">
        <v>1</v>
      </c>
      <c r="BR80" s="11"/>
    </row>
    <row r="81" spans="1:70" s="57" customFormat="1" ht="26.25" x14ac:dyDescent="0.25">
      <c r="A81" s="54" t="s">
        <v>200</v>
      </c>
      <c r="B81" s="55"/>
      <c r="C81" s="54" t="s">
        <v>401</v>
      </c>
      <c r="D81" s="56" t="s">
        <v>9</v>
      </c>
      <c r="E81" s="56" t="s">
        <v>398</v>
      </c>
      <c r="F81" s="54" t="s">
        <v>71</v>
      </c>
      <c r="G81" s="54" t="s">
        <v>201</v>
      </c>
      <c r="H81" s="59">
        <v>1</v>
      </c>
      <c r="I81" s="11">
        <v>2</v>
      </c>
      <c r="J81" s="11"/>
      <c r="K81" s="11"/>
      <c r="L81" s="11"/>
      <c r="M81" s="11"/>
      <c r="N81" s="11"/>
      <c r="O81" s="11"/>
      <c r="P81" s="11">
        <v>2</v>
      </c>
      <c r="Q81" s="11"/>
      <c r="R81" s="11">
        <v>2</v>
      </c>
      <c r="S81" s="11">
        <v>2</v>
      </c>
      <c r="T81" s="11"/>
      <c r="U81" s="11">
        <v>2</v>
      </c>
      <c r="V81" s="11">
        <v>1</v>
      </c>
      <c r="W81" s="11">
        <v>1</v>
      </c>
      <c r="X81" s="11">
        <v>2</v>
      </c>
      <c r="Y81" s="11">
        <v>2</v>
      </c>
      <c r="Z81" s="11"/>
      <c r="AA81" s="11">
        <v>2</v>
      </c>
      <c r="AB81" s="11"/>
      <c r="AC81" s="11"/>
      <c r="AD81" s="11">
        <v>1</v>
      </c>
      <c r="AE81" s="11"/>
      <c r="AF81" s="11"/>
      <c r="AG81" s="11"/>
      <c r="AH81" s="11">
        <v>1</v>
      </c>
      <c r="AI81" s="11">
        <v>2</v>
      </c>
      <c r="AJ81" s="11"/>
      <c r="AK81" s="11"/>
      <c r="AL81" s="11">
        <v>2</v>
      </c>
      <c r="AM81" s="11"/>
      <c r="AN81" s="11"/>
      <c r="AO81" s="11"/>
      <c r="AP81" s="11"/>
      <c r="AQ81" s="11"/>
      <c r="AR81" s="11">
        <v>2</v>
      </c>
      <c r="AS81" s="11"/>
      <c r="AT81" s="11"/>
      <c r="AU81" s="11">
        <v>1</v>
      </c>
      <c r="AV81" s="11"/>
      <c r="AW81" s="11"/>
      <c r="AX81" s="11"/>
      <c r="AY81" s="11"/>
      <c r="AZ81" s="11"/>
      <c r="BA81" s="11"/>
      <c r="BB81" s="11">
        <v>2</v>
      </c>
      <c r="BC81" s="11"/>
      <c r="BD81" s="11"/>
      <c r="BE81" s="11"/>
      <c r="BF81" s="11"/>
      <c r="BG81" s="11"/>
      <c r="BH81" s="11"/>
      <c r="BI81" s="11"/>
      <c r="BJ81" s="11"/>
      <c r="BK81" s="11"/>
      <c r="BL81" s="11"/>
      <c r="BM81" s="11"/>
      <c r="BN81" s="11">
        <v>2</v>
      </c>
      <c r="BO81" s="11"/>
      <c r="BP81" s="11">
        <v>1</v>
      </c>
      <c r="BQ81" s="11">
        <v>1</v>
      </c>
      <c r="BR81" s="11">
        <v>2</v>
      </c>
    </row>
    <row r="82" spans="1:70" s="57" customFormat="1" ht="26.25" x14ac:dyDescent="0.25">
      <c r="A82" s="54" t="s">
        <v>202</v>
      </c>
      <c r="B82" s="55"/>
      <c r="C82" s="54" t="s">
        <v>203</v>
      </c>
      <c r="D82" s="56" t="s">
        <v>9</v>
      </c>
      <c r="E82" s="56" t="s">
        <v>398</v>
      </c>
      <c r="F82" s="54" t="s">
        <v>181</v>
      </c>
      <c r="G82" s="54" t="s">
        <v>204</v>
      </c>
      <c r="H82" s="59">
        <v>1</v>
      </c>
      <c r="I82" s="11"/>
      <c r="J82" s="11"/>
      <c r="K82" s="11"/>
      <c r="L82" s="11">
        <v>2</v>
      </c>
      <c r="M82" s="11"/>
      <c r="N82" s="11"/>
      <c r="O82" s="11"/>
      <c r="P82" s="11"/>
      <c r="Q82" s="11"/>
      <c r="R82" s="11"/>
      <c r="S82" s="11">
        <v>2</v>
      </c>
      <c r="T82" s="11"/>
      <c r="U82" s="11"/>
      <c r="V82" s="11">
        <v>1</v>
      </c>
      <c r="W82" s="11">
        <v>1</v>
      </c>
      <c r="X82" s="11"/>
      <c r="Y82" s="11"/>
      <c r="Z82" s="11"/>
      <c r="AA82" s="11"/>
      <c r="AB82" s="11"/>
      <c r="AC82" s="11"/>
      <c r="AD82" s="11">
        <v>1</v>
      </c>
      <c r="AE82" s="11"/>
      <c r="AF82" s="11"/>
      <c r="AG82" s="11"/>
      <c r="AH82" s="11">
        <v>1</v>
      </c>
      <c r="AI82" s="11"/>
      <c r="AJ82" s="11"/>
      <c r="AK82" s="11"/>
      <c r="AL82" s="11"/>
      <c r="AM82" s="11"/>
      <c r="AN82" s="11">
        <v>2</v>
      </c>
      <c r="AO82" s="11"/>
      <c r="AP82" s="11"/>
      <c r="AQ82" s="11"/>
      <c r="AR82" s="11"/>
      <c r="AS82" s="11"/>
      <c r="AT82" s="11"/>
      <c r="AU82" s="11">
        <v>1</v>
      </c>
      <c r="AV82" s="11">
        <v>2</v>
      </c>
      <c r="AW82" s="11"/>
      <c r="AX82" s="11"/>
      <c r="AY82" s="11"/>
      <c r="AZ82" s="11"/>
      <c r="BA82" s="11"/>
      <c r="BB82" s="11"/>
      <c r="BC82" s="11"/>
      <c r="BD82" s="11"/>
      <c r="BE82" s="11"/>
      <c r="BF82" s="11"/>
      <c r="BG82" s="11"/>
      <c r="BH82" s="11"/>
      <c r="BI82" s="11"/>
      <c r="BJ82" s="11"/>
      <c r="BK82" s="11"/>
      <c r="BL82" s="11">
        <v>2</v>
      </c>
      <c r="BM82" s="11"/>
      <c r="BN82" s="11"/>
      <c r="BO82" s="11"/>
      <c r="BP82" s="11">
        <v>1</v>
      </c>
      <c r="BQ82" s="11">
        <v>1</v>
      </c>
      <c r="BR82" s="11"/>
    </row>
    <row r="83" spans="1:70" s="57" customFormat="1" ht="26.25" x14ac:dyDescent="0.25">
      <c r="A83" s="54" t="s">
        <v>205</v>
      </c>
      <c r="B83" s="55"/>
      <c r="C83" s="54" t="s">
        <v>206</v>
      </c>
      <c r="D83" s="56" t="s">
        <v>9</v>
      </c>
      <c r="E83" s="56" t="s">
        <v>398</v>
      </c>
      <c r="F83" s="54" t="s">
        <v>192</v>
      </c>
      <c r="G83" s="54" t="s">
        <v>207</v>
      </c>
      <c r="H83" s="59">
        <v>1</v>
      </c>
      <c r="I83" s="11">
        <v>2</v>
      </c>
      <c r="J83" s="11">
        <v>2</v>
      </c>
      <c r="K83" s="11">
        <v>2</v>
      </c>
      <c r="L83" s="11"/>
      <c r="M83" s="11"/>
      <c r="N83" s="11">
        <v>2</v>
      </c>
      <c r="O83" s="11"/>
      <c r="P83" s="11"/>
      <c r="Q83" s="11"/>
      <c r="R83" s="11">
        <v>2</v>
      </c>
      <c r="S83" s="11">
        <v>2</v>
      </c>
      <c r="T83" s="11"/>
      <c r="U83" s="11">
        <v>2</v>
      </c>
      <c r="V83" s="11">
        <v>1</v>
      </c>
      <c r="W83" s="11">
        <v>1</v>
      </c>
      <c r="X83" s="11">
        <v>2</v>
      </c>
      <c r="Y83" s="11"/>
      <c r="Z83" s="11">
        <v>2</v>
      </c>
      <c r="AA83" s="11">
        <v>2</v>
      </c>
      <c r="AB83" s="11">
        <v>2</v>
      </c>
      <c r="AC83" s="11">
        <v>2</v>
      </c>
      <c r="AD83" s="11">
        <v>1</v>
      </c>
      <c r="AE83" s="11"/>
      <c r="AF83" s="11"/>
      <c r="AG83" s="11">
        <v>2</v>
      </c>
      <c r="AH83" s="11">
        <v>1</v>
      </c>
      <c r="AI83" s="11"/>
      <c r="AJ83" s="11"/>
      <c r="AK83" s="11"/>
      <c r="AL83" s="11">
        <v>2</v>
      </c>
      <c r="AM83" s="11">
        <v>2</v>
      </c>
      <c r="AN83" s="11"/>
      <c r="AO83" s="11"/>
      <c r="AP83" s="11">
        <v>2</v>
      </c>
      <c r="AQ83" s="11"/>
      <c r="AR83" s="11"/>
      <c r="AS83" s="11"/>
      <c r="AT83" s="11"/>
      <c r="AU83" s="11">
        <v>1</v>
      </c>
      <c r="AV83" s="11"/>
      <c r="AW83" s="11"/>
      <c r="AX83" s="11"/>
      <c r="AY83" s="11">
        <v>2</v>
      </c>
      <c r="AZ83" s="11"/>
      <c r="BA83" s="11"/>
      <c r="BB83" s="11">
        <v>2</v>
      </c>
      <c r="BC83" s="11">
        <v>2</v>
      </c>
      <c r="BD83" s="11">
        <v>2</v>
      </c>
      <c r="BE83" s="11"/>
      <c r="BF83" s="11">
        <v>2</v>
      </c>
      <c r="BG83" s="11"/>
      <c r="BH83" s="11">
        <v>2</v>
      </c>
      <c r="BI83" s="11"/>
      <c r="BJ83" s="11"/>
      <c r="BK83" s="11"/>
      <c r="BL83" s="11"/>
      <c r="BM83" s="11">
        <v>2</v>
      </c>
      <c r="BN83" s="11"/>
      <c r="BO83" s="11">
        <v>2</v>
      </c>
      <c r="BP83" s="11">
        <v>1</v>
      </c>
      <c r="BQ83" s="11">
        <v>1</v>
      </c>
      <c r="BR83" s="11">
        <v>2</v>
      </c>
    </row>
    <row r="84" spans="1:70" s="57" customFormat="1" ht="26.25" x14ac:dyDescent="0.25">
      <c r="A84" s="54" t="s">
        <v>208</v>
      </c>
      <c r="B84" s="55"/>
      <c r="C84" s="54" t="s">
        <v>209</v>
      </c>
      <c r="D84" s="56" t="s">
        <v>19</v>
      </c>
      <c r="E84" s="56" t="s">
        <v>398</v>
      </c>
      <c r="F84" s="54" t="s">
        <v>71</v>
      </c>
      <c r="G84" s="54" t="s">
        <v>210</v>
      </c>
      <c r="H84" s="59">
        <v>1</v>
      </c>
      <c r="I84" s="11"/>
      <c r="J84" s="11"/>
      <c r="K84" s="11"/>
      <c r="L84" s="11"/>
      <c r="M84" s="11">
        <v>2</v>
      </c>
      <c r="N84" s="11">
        <v>2</v>
      </c>
      <c r="O84" s="11">
        <v>2</v>
      </c>
      <c r="P84" s="11"/>
      <c r="Q84" s="11"/>
      <c r="R84" s="11"/>
      <c r="S84" s="11"/>
      <c r="T84" s="11">
        <v>2</v>
      </c>
      <c r="U84" s="11"/>
      <c r="V84" s="11">
        <v>1</v>
      </c>
      <c r="W84" s="11">
        <v>1</v>
      </c>
      <c r="X84" s="11"/>
      <c r="Y84" s="11"/>
      <c r="Z84" s="11"/>
      <c r="AA84" s="11">
        <v>2</v>
      </c>
      <c r="AB84" s="11"/>
      <c r="AC84" s="11"/>
      <c r="AD84" s="11">
        <v>1</v>
      </c>
      <c r="AE84" s="11"/>
      <c r="AF84" s="11"/>
      <c r="AG84" s="11"/>
      <c r="AH84" s="11">
        <v>1</v>
      </c>
      <c r="AI84" s="11"/>
      <c r="AJ84" s="11"/>
      <c r="AK84" s="11"/>
      <c r="AL84" s="11"/>
      <c r="AM84" s="11"/>
      <c r="AN84" s="11"/>
      <c r="AO84" s="11">
        <v>2</v>
      </c>
      <c r="AP84" s="11"/>
      <c r="AQ84" s="11"/>
      <c r="AR84" s="11"/>
      <c r="AS84" s="11"/>
      <c r="AT84" s="11"/>
      <c r="AU84" s="11">
        <v>1</v>
      </c>
      <c r="AV84" s="11"/>
      <c r="AW84" s="11">
        <v>2</v>
      </c>
      <c r="AX84" s="11"/>
      <c r="AY84" s="11"/>
      <c r="AZ84" s="11">
        <v>2</v>
      </c>
      <c r="BA84" s="11">
        <v>2</v>
      </c>
      <c r="BB84" s="11">
        <v>2</v>
      </c>
      <c r="BC84" s="11"/>
      <c r="BD84" s="11"/>
      <c r="BE84" s="11"/>
      <c r="BF84" s="11"/>
      <c r="BG84" s="11">
        <v>2</v>
      </c>
      <c r="BH84" s="11"/>
      <c r="BI84" s="11">
        <v>2</v>
      </c>
      <c r="BJ84" s="11">
        <v>2</v>
      </c>
      <c r="BK84" s="11">
        <v>2</v>
      </c>
      <c r="BL84" s="11"/>
      <c r="BM84" s="11"/>
      <c r="BN84" s="11"/>
      <c r="BO84" s="11">
        <v>2</v>
      </c>
      <c r="BP84" s="11">
        <v>1</v>
      </c>
      <c r="BQ84" s="11">
        <v>1</v>
      </c>
      <c r="BR84" s="11">
        <v>2</v>
      </c>
    </row>
    <row r="85" spans="1:70" s="57" customFormat="1" ht="26.25" x14ac:dyDescent="0.25">
      <c r="A85" s="54" t="s">
        <v>211</v>
      </c>
      <c r="B85" s="55"/>
      <c r="C85" s="54" t="s">
        <v>212</v>
      </c>
      <c r="D85" s="56" t="s">
        <v>9</v>
      </c>
      <c r="E85" s="56" t="s">
        <v>398</v>
      </c>
      <c r="F85" s="54" t="s">
        <v>181</v>
      </c>
      <c r="G85" s="54" t="s">
        <v>213</v>
      </c>
      <c r="H85" s="59">
        <v>1</v>
      </c>
      <c r="I85" s="11"/>
      <c r="J85" s="11"/>
      <c r="K85" s="11"/>
      <c r="L85" s="11">
        <v>2</v>
      </c>
      <c r="M85" s="11"/>
      <c r="N85" s="11"/>
      <c r="O85" s="11"/>
      <c r="P85" s="11"/>
      <c r="Q85" s="11"/>
      <c r="R85" s="11"/>
      <c r="S85" s="11">
        <v>2</v>
      </c>
      <c r="T85" s="11"/>
      <c r="U85" s="11"/>
      <c r="V85" s="11">
        <v>1</v>
      </c>
      <c r="W85" s="11">
        <v>1</v>
      </c>
      <c r="X85" s="11"/>
      <c r="Y85" s="11"/>
      <c r="Z85" s="11"/>
      <c r="AA85" s="11">
        <v>2</v>
      </c>
      <c r="AB85" s="11"/>
      <c r="AC85" s="11"/>
      <c r="AD85" s="11">
        <v>1</v>
      </c>
      <c r="AE85" s="11"/>
      <c r="AF85" s="11">
        <v>2</v>
      </c>
      <c r="AG85" s="11"/>
      <c r="AH85" s="11">
        <v>1</v>
      </c>
      <c r="AI85" s="11"/>
      <c r="AJ85" s="11"/>
      <c r="AK85" s="11"/>
      <c r="AL85" s="11"/>
      <c r="AM85" s="11">
        <v>2</v>
      </c>
      <c r="AN85" s="11">
        <v>2</v>
      </c>
      <c r="AO85" s="11"/>
      <c r="AP85" s="11"/>
      <c r="AQ85" s="11"/>
      <c r="AR85" s="11"/>
      <c r="AS85" s="11"/>
      <c r="AT85" s="11"/>
      <c r="AU85" s="11">
        <v>1</v>
      </c>
      <c r="AV85" s="11">
        <v>2</v>
      </c>
      <c r="AW85" s="11"/>
      <c r="AX85" s="11"/>
      <c r="AY85" s="11"/>
      <c r="AZ85" s="11"/>
      <c r="BA85" s="11"/>
      <c r="BB85" s="11"/>
      <c r="BC85" s="11"/>
      <c r="BD85" s="11"/>
      <c r="BE85" s="11"/>
      <c r="BF85" s="11"/>
      <c r="BG85" s="11"/>
      <c r="BH85" s="11"/>
      <c r="BI85" s="11"/>
      <c r="BJ85" s="11"/>
      <c r="BK85" s="11"/>
      <c r="BL85" s="11">
        <v>2</v>
      </c>
      <c r="BM85" s="11"/>
      <c r="BN85" s="11"/>
      <c r="BO85" s="11"/>
      <c r="BP85" s="11">
        <v>1</v>
      </c>
      <c r="BQ85" s="11">
        <v>1</v>
      </c>
      <c r="BR85" s="11"/>
    </row>
    <row r="86" spans="1:70" s="57" customFormat="1" ht="26.25" x14ac:dyDescent="0.25">
      <c r="A86" s="54" t="s">
        <v>214</v>
      </c>
      <c r="B86" s="55"/>
      <c r="C86" s="54" t="s">
        <v>215</v>
      </c>
      <c r="D86" s="56" t="s">
        <v>9</v>
      </c>
      <c r="E86" s="56" t="s">
        <v>398</v>
      </c>
      <c r="F86" s="54" t="s">
        <v>216</v>
      </c>
      <c r="G86" s="54" t="s">
        <v>217</v>
      </c>
      <c r="H86" s="59">
        <v>1</v>
      </c>
      <c r="I86" s="11"/>
      <c r="J86" s="11"/>
      <c r="K86" s="11"/>
      <c r="L86" s="11">
        <v>2</v>
      </c>
      <c r="M86" s="11"/>
      <c r="N86" s="11"/>
      <c r="O86" s="11"/>
      <c r="P86" s="11"/>
      <c r="Q86" s="11"/>
      <c r="R86" s="11"/>
      <c r="S86" s="11">
        <v>2</v>
      </c>
      <c r="T86" s="11"/>
      <c r="U86" s="11"/>
      <c r="V86" s="11">
        <v>1</v>
      </c>
      <c r="W86" s="11">
        <v>1</v>
      </c>
      <c r="X86" s="11"/>
      <c r="Y86" s="11"/>
      <c r="Z86" s="11"/>
      <c r="AA86" s="11"/>
      <c r="AB86" s="11"/>
      <c r="AC86" s="11"/>
      <c r="AD86" s="11">
        <v>1</v>
      </c>
      <c r="AE86" s="11"/>
      <c r="AF86" s="11"/>
      <c r="AG86" s="11"/>
      <c r="AH86" s="11">
        <v>1</v>
      </c>
      <c r="AI86" s="11"/>
      <c r="AJ86" s="11"/>
      <c r="AK86" s="11"/>
      <c r="AL86" s="11"/>
      <c r="AM86" s="11"/>
      <c r="AN86" s="11">
        <v>2</v>
      </c>
      <c r="AO86" s="11"/>
      <c r="AP86" s="11"/>
      <c r="AQ86" s="11"/>
      <c r="AR86" s="11"/>
      <c r="AS86" s="11"/>
      <c r="AT86" s="11"/>
      <c r="AU86" s="11">
        <v>1</v>
      </c>
      <c r="AV86" s="11">
        <v>2</v>
      </c>
      <c r="AW86" s="11"/>
      <c r="AX86" s="11"/>
      <c r="AY86" s="11"/>
      <c r="AZ86" s="11"/>
      <c r="BA86" s="11"/>
      <c r="BB86" s="11"/>
      <c r="BC86" s="11"/>
      <c r="BD86" s="11"/>
      <c r="BE86" s="11"/>
      <c r="BF86" s="11"/>
      <c r="BG86" s="11"/>
      <c r="BH86" s="11"/>
      <c r="BI86" s="11"/>
      <c r="BJ86" s="11"/>
      <c r="BK86" s="11"/>
      <c r="BL86" s="11">
        <v>2</v>
      </c>
      <c r="BM86" s="11"/>
      <c r="BN86" s="11"/>
      <c r="BO86" s="11"/>
      <c r="BP86" s="11">
        <v>1</v>
      </c>
      <c r="BQ86" s="11">
        <v>1</v>
      </c>
      <c r="BR86" s="11"/>
    </row>
    <row r="87" spans="1:70" s="57" customFormat="1" ht="26.25" x14ac:dyDescent="0.25">
      <c r="A87" s="54" t="s">
        <v>218</v>
      </c>
      <c r="B87" s="55"/>
      <c r="C87" s="54" t="s">
        <v>219</v>
      </c>
      <c r="D87" s="56" t="s">
        <v>9</v>
      </c>
      <c r="E87" s="56" t="s">
        <v>398</v>
      </c>
      <c r="F87" s="54" t="s">
        <v>181</v>
      </c>
      <c r="G87" s="54" t="s">
        <v>220</v>
      </c>
      <c r="H87" s="59">
        <v>1</v>
      </c>
      <c r="I87" s="11"/>
      <c r="J87" s="11"/>
      <c r="K87" s="11"/>
      <c r="L87" s="11">
        <v>2</v>
      </c>
      <c r="M87" s="11"/>
      <c r="N87" s="11"/>
      <c r="O87" s="11"/>
      <c r="P87" s="11"/>
      <c r="Q87" s="11"/>
      <c r="R87" s="11"/>
      <c r="S87" s="11">
        <v>2</v>
      </c>
      <c r="T87" s="11"/>
      <c r="U87" s="11"/>
      <c r="V87" s="11">
        <v>1</v>
      </c>
      <c r="W87" s="11">
        <v>1</v>
      </c>
      <c r="X87" s="11"/>
      <c r="Y87" s="11"/>
      <c r="Z87" s="11"/>
      <c r="AA87" s="11"/>
      <c r="AB87" s="11"/>
      <c r="AC87" s="11"/>
      <c r="AD87" s="11">
        <v>1</v>
      </c>
      <c r="AE87" s="11"/>
      <c r="AF87" s="11"/>
      <c r="AG87" s="11"/>
      <c r="AH87" s="11">
        <v>1</v>
      </c>
      <c r="AI87" s="11"/>
      <c r="AJ87" s="11"/>
      <c r="AK87" s="11"/>
      <c r="AL87" s="11"/>
      <c r="AM87" s="11"/>
      <c r="AN87" s="11">
        <v>2</v>
      </c>
      <c r="AO87" s="11"/>
      <c r="AP87" s="11"/>
      <c r="AQ87" s="11"/>
      <c r="AR87" s="11"/>
      <c r="AS87" s="11"/>
      <c r="AT87" s="11"/>
      <c r="AU87" s="11">
        <v>1</v>
      </c>
      <c r="AV87" s="11">
        <v>2</v>
      </c>
      <c r="AW87" s="11"/>
      <c r="AX87" s="11"/>
      <c r="AY87" s="11"/>
      <c r="AZ87" s="11"/>
      <c r="BA87" s="11"/>
      <c r="BB87" s="11"/>
      <c r="BC87" s="11"/>
      <c r="BD87" s="11"/>
      <c r="BE87" s="11"/>
      <c r="BF87" s="11"/>
      <c r="BG87" s="11"/>
      <c r="BH87" s="11"/>
      <c r="BI87" s="11"/>
      <c r="BJ87" s="11"/>
      <c r="BK87" s="11"/>
      <c r="BL87" s="11">
        <v>2</v>
      </c>
      <c r="BM87" s="11"/>
      <c r="BN87" s="11"/>
      <c r="BO87" s="11"/>
      <c r="BP87" s="11">
        <v>1</v>
      </c>
      <c r="BQ87" s="11">
        <v>1</v>
      </c>
      <c r="BR87" s="11"/>
    </row>
    <row r="88" spans="1:70" s="57" customFormat="1" ht="29.25" customHeight="1" x14ac:dyDescent="0.25">
      <c r="A88" s="54" t="s">
        <v>221</v>
      </c>
      <c r="B88" s="55"/>
      <c r="C88" s="54" t="s">
        <v>222</v>
      </c>
      <c r="D88" s="56" t="s">
        <v>223</v>
      </c>
      <c r="E88" s="56" t="s">
        <v>398</v>
      </c>
      <c r="F88" s="54" t="s">
        <v>181</v>
      </c>
      <c r="G88" s="54" t="s">
        <v>224</v>
      </c>
      <c r="H88" s="59">
        <v>1</v>
      </c>
      <c r="I88" s="11"/>
      <c r="J88" s="11"/>
      <c r="K88" s="11"/>
      <c r="L88" s="11">
        <v>2</v>
      </c>
      <c r="M88" s="11"/>
      <c r="N88" s="11"/>
      <c r="O88" s="11"/>
      <c r="P88" s="11"/>
      <c r="Q88" s="11"/>
      <c r="R88" s="11"/>
      <c r="S88" s="11">
        <v>2</v>
      </c>
      <c r="T88" s="11"/>
      <c r="U88" s="11"/>
      <c r="V88" s="11">
        <v>1</v>
      </c>
      <c r="W88" s="11">
        <v>1</v>
      </c>
      <c r="X88" s="11"/>
      <c r="Y88" s="11"/>
      <c r="Z88" s="11"/>
      <c r="AA88" s="11">
        <v>2</v>
      </c>
      <c r="AB88" s="11"/>
      <c r="AC88" s="11"/>
      <c r="AD88" s="11">
        <v>1</v>
      </c>
      <c r="AE88" s="11"/>
      <c r="AF88" s="11"/>
      <c r="AG88" s="11"/>
      <c r="AH88" s="11">
        <v>1</v>
      </c>
      <c r="AI88" s="11"/>
      <c r="AJ88" s="11"/>
      <c r="AK88" s="11"/>
      <c r="AL88" s="11"/>
      <c r="AM88" s="11"/>
      <c r="AN88" s="11">
        <v>2</v>
      </c>
      <c r="AO88" s="11"/>
      <c r="AP88" s="11"/>
      <c r="AQ88" s="11"/>
      <c r="AR88" s="11"/>
      <c r="AS88" s="11"/>
      <c r="AT88" s="11"/>
      <c r="AU88" s="11">
        <v>1</v>
      </c>
      <c r="AV88" s="11">
        <v>2</v>
      </c>
      <c r="AW88" s="11"/>
      <c r="AX88" s="11"/>
      <c r="AY88" s="11"/>
      <c r="AZ88" s="11"/>
      <c r="BA88" s="11"/>
      <c r="BB88" s="11"/>
      <c r="BC88" s="11"/>
      <c r="BD88" s="11"/>
      <c r="BE88" s="11"/>
      <c r="BF88" s="11"/>
      <c r="BG88" s="11"/>
      <c r="BH88" s="11"/>
      <c r="BI88" s="11"/>
      <c r="BJ88" s="11"/>
      <c r="BK88" s="11"/>
      <c r="BL88" s="11">
        <v>2</v>
      </c>
      <c r="BM88" s="11"/>
      <c r="BN88" s="11"/>
      <c r="BO88" s="11"/>
      <c r="BP88" s="11">
        <v>1</v>
      </c>
      <c r="BQ88" s="11">
        <v>1</v>
      </c>
      <c r="BR88" s="11"/>
    </row>
    <row r="89" spans="1:70" s="57" customFormat="1" ht="26.25" x14ac:dyDescent="0.25">
      <c r="A89" s="54" t="s">
        <v>225</v>
      </c>
      <c r="B89" s="55"/>
      <c r="C89" s="54" t="s">
        <v>402</v>
      </c>
      <c r="D89" s="56" t="s">
        <v>19</v>
      </c>
      <c r="E89" s="56" t="s">
        <v>398</v>
      </c>
      <c r="F89" s="54" t="s">
        <v>71</v>
      </c>
      <c r="G89" s="54" t="s">
        <v>226</v>
      </c>
      <c r="H89" s="59">
        <v>1</v>
      </c>
      <c r="I89" s="11"/>
      <c r="J89" s="11"/>
      <c r="K89" s="11"/>
      <c r="L89" s="11">
        <v>2</v>
      </c>
      <c r="M89" s="11"/>
      <c r="N89" s="11"/>
      <c r="O89" s="11"/>
      <c r="P89" s="11"/>
      <c r="Q89" s="11"/>
      <c r="R89" s="11"/>
      <c r="S89" s="11">
        <v>2</v>
      </c>
      <c r="T89" s="11"/>
      <c r="U89" s="11"/>
      <c r="V89" s="11">
        <v>1</v>
      </c>
      <c r="W89" s="11">
        <v>1</v>
      </c>
      <c r="X89" s="11"/>
      <c r="Y89" s="11"/>
      <c r="Z89" s="11"/>
      <c r="AA89" s="11">
        <v>2</v>
      </c>
      <c r="AB89" s="11"/>
      <c r="AC89" s="11"/>
      <c r="AD89" s="11">
        <v>1</v>
      </c>
      <c r="AE89" s="11"/>
      <c r="AF89" s="11"/>
      <c r="AG89" s="11"/>
      <c r="AH89" s="11">
        <v>1</v>
      </c>
      <c r="AI89" s="11"/>
      <c r="AJ89" s="11"/>
      <c r="AK89" s="11"/>
      <c r="AL89" s="11"/>
      <c r="AM89" s="11"/>
      <c r="AN89" s="11">
        <v>2</v>
      </c>
      <c r="AO89" s="11"/>
      <c r="AP89" s="11"/>
      <c r="AQ89" s="11"/>
      <c r="AR89" s="11"/>
      <c r="AS89" s="11"/>
      <c r="AT89" s="11"/>
      <c r="AU89" s="11">
        <v>1</v>
      </c>
      <c r="AV89" s="11">
        <v>2</v>
      </c>
      <c r="AW89" s="11"/>
      <c r="AX89" s="11"/>
      <c r="AY89" s="11"/>
      <c r="AZ89" s="11"/>
      <c r="BA89" s="11"/>
      <c r="BB89" s="11"/>
      <c r="BC89" s="11"/>
      <c r="BD89" s="11"/>
      <c r="BE89" s="11"/>
      <c r="BF89" s="11"/>
      <c r="BG89" s="11"/>
      <c r="BH89" s="11"/>
      <c r="BI89" s="11"/>
      <c r="BJ89" s="11"/>
      <c r="BK89" s="11"/>
      <c r="BL89" s="11">
        <v>2</v>
      </c>
      <c r="BM89" s="11"/>
      <c r="BN89" s="11"/>
      <c r="BO89" s="11"/>
      <c r="BP89" s="11">
        <v>1</v>
      </c>
      <c r="BQ89" s="11">
        <v>1</v>
      </c>
      <c r="BR89" s="11"/>
    </row>
    <row r="90" spans="1:70" s="57" customFormat="1" ht="26.25" x14ac:dyDescent="0.25">
      <c r="A90" s="54" t="s">
        <v>227</v>
      </c>
      <c r="B90" s="55"/>
      <c r="C90" s="54" t="s">
        <v>403</v>
      </c>
      <c r="D90" s="56" t="s">
        <v>19</v>
      </c>
      <c r="E90" s="56" t="s">
        <v>398</v>
      </c>
      <c r="F90" s="54" t="s">
        <v>181</v>
      </c>
      <c r="G90" s="54" t="s">
        <v>228</v>
      </c>
      <c r="H90" s="59">
        <v>1</v>
      </c>
      <c r="I90" s="11"/>
      <c r="J90" s="11"/>
      <c r="K90" s="11"/>
      <c r="L90" s="11">
        <v>2</v>
      </c>
      <c r="M90" s="11"/>
      <c r="N90" s="11"/>
      <c r="O90" s="11"/>
      <c r="P90" s="11"/>
      <c r="Q90" s="11"/>
      <c r="R90" s="11"/>
      <c r="S90" s="11">
        <v>2</v>
      </c>
      <c r="T90" s="11"/>
      <c r="U90" s="11"/>
      <c r="V90" s="11">
        <v>1</v>
      </c>
      <c r="W90" s="11">
        <v>1</v>
      </c>
      <c r="X90" s="11"/>
      <c r="Y90" s="11"/>
      <c r="Z90" s="11"/>
      <c r="AA90" s="11">
        <v>2</v>
      </c>
      <c r="AB90" s="11"/>
      <c r="AC90" s="11"/>
      <c r="AD90" s="11">
        <v>1</v>
      </c>
      <c r="AE90" s="11"/>
      <c r="AF90" s="11"/>
      <c r="AG90" s="11"/>
      <c r="AH90" s="11">
        <v>1</v>
      </c>
      <c r="AI90" s="11"/>
      <c r="AJ90" s="11"/>
      <c r="AK90" s="11"/>
      <c r="AL90" s="11"/>
      <c r="AM90" s="11"/>
      <c r="AN90" s="11">
        <v>2</v>
      </c>
      <c r="AO90" s="11"/>
      <c r="AP90" s="11"/>
      <c r="AQ90" s="11"/>
      <c r="AR90" s="11"/>
      <c r="AS90" s="11"/>
      <c r="AT90" s="11"/>
      <c r="AU90" s="11">
        <v>1</v>
      </c>
      <c r="AV90" s="11">
        <v>2</v>
      </c>
      <c r="AW90" s="11"/>
      <c r="AX90" s="11"/>
      <c r="AY90" s="11"/>
      <c r="AZ90" s="11"/>
      <c r="BA90" s="11"/>
      <c r="BB90" s="11"/>
      <c r="BC90" s="11"/>
      <c r="BD90" s="11"/>
      <c r="BE90" s="11"/>
      <c r="BF90" s="11"/>
      <c r="BG90" s="11"/>
      <c r="BH90" s="11"/>
      <c r="BI90" s="11"/>
      <c r="BJ90" s="11"/>
      <c r="BK90" s="11"/>
      <c r="BL90" s="11">
        <v>2</v>
      </c>
      <c r="BM90" s="11"/>
      <c r="BN90" s="11"/>
      <c r="BO90" s="11">
        <v>2</v>
      </c>
      <c r="BP90" s="11">
        <v>1</v>
      </c>
      <c r="BQ90" s="11">
        <v>1</v>
      </c>
      <c r="BR90" s="11">
        <v>2</v>
      </c>
    </row>
    <row r="91" spans="1:70" s="57" customFormat="1" ht="15" x14ac:dyDescent="0.25">
      <c r="A91" s="54" t="s">
        <v>229</v>
      </c>
      <c r="B91" s="55"/>
      <c r="C91" s="58" t="s">
        <v>230</v>
      </c>
      <c r="D91" s="56" t="s">
        <v>9</v>
      </c>
      <c r="E91" s="56" t="s">
        <v>398</v>
      </c>
      <c r="F91" s="54" t="s">
        <v>192</v>
      </c>
      <c r="G91" s="54" t="s">
        <v>231</v>
      </c>
      <c r="H91" s="59">
        <v>1</v>
      </c>
      <c r="I91" s="11">
        <v>2</v>
      </c>
      <c r="J91" s="11">
        <v>2</v>
      </c>
      <c r="K91" s="11">
        <v>2</v>
      </c>
      <c r="L91" s="11"/>
      <c r="M91" s="11"/>
      <c r="N91" s="11">
        <v>2</v>
      </c>
      <c r="O91" s="11"/>
      <c r="P91" s="11"/>
      <c r="Q91" s="11"/>
      <c r="R91" s="11"/>
      <c r="S91" s="11"/>
      <c r="T91" s="11"/>
      <c r="U91" s="11">
        <v>2</v>
      </c>
      <c r="V91" s="11">
        <v>1</v>
      </c>
      <c r="W91" s="11">
        <v>1</v>
      </c>
      <c r="X91" s="11"/>
      <c r="Y91" s="11"/>
      <c r="Z91" s="11">
        <v>2</v>
      </c>
      <c r="AA91" s="11"/>
      <c r="AB91" s="11">
        <v>2</v>
      </c>
      <c r="AC91" s="11">
        <v>2</v>
      </c>
      <c r="AD91" s="11">
        <v>1</v>
      </c>
      <c r="AE91" s="11"/>
      <c r="AF91" s="11"/>
      <c r="AG91" s="11"/>
      <c r="AH91" s="11">
        <v>1</v>
      </c>
      <c r="AI91" s="11"/>
      <c r="AJ91" s="11"/>
      <c r="AK91" s="11"/>
      <c r="AL91" s="11"/>
      <c r="AM91" s="11"/>
      <c r="AN91" s="11"/>
      <c r="AO91" s="11"/>
      <c r="AP91" s="11">
        <v>2</v>
      </c>
      <c r="AQ91" s="11"/>
      <c r="AR91" s="11"/>
      <c r="AS91" s="11"/>
      <c r="AT91" s="11"/>
      <c r="AU91" s="11">
        <v>1</v>
      </c>
      <c r="AV91" s="11"/>
      <c r="AW91" s="11"/>
      <c r="AX91" s="11"/>
      <c r="AY91" s="11">
        <v>2</v>
      </c>
      <c r="AZ91" s="11"/>
      <c r="BA91" s="11"/>
      <c r="BB91" s="11">
        <v>2</v>
      </c>
      <c r="BC91" s="11"/>
      <c r="BD91" s="11"/>
      <c r="BE91" s="11"/>
      <c r="BF91" s="11">
        <v>2</v>
      </c>
      <c r="BG91" s="11"/>
      <c r="BH91" s="11"/>
      <c r="BI91" s="11"/>
      <c r="BJ91" s="11"/>
      <c r="BK91" s="11"/>
      <c r="BL91" s="11"/>
      <c r="BM91" s="11">
        <v>2</v>
      </c>
      <c r="BN91" s="11"/>
      <c r="BO91" s="11">
        <v>2</v>
      </c>
      <c r="BP91" s="11">
        <v>1</v>
      </c>
      <c r="BQ91" s="11">
        <v>1</v>
      </c>
      <c r="BR91" s="11">
        <v>2</v>
      </c>
    </row>
    <row r="92" spans="1:70" s="57" customFormat="1" ht="26.25" x14ac:dyDescent="0.25">
      <c r="A92" s="54" t="s">
        <v>261</v>
      </c>
      <c r="B92" s="55"/>
      <c r="C92" s="54" t="s">
        <v>271</v>
      </c>
      <c r="D92" s="56" t="s">
        <v>9</v>
      </c>
      <c r="E92" s="56" t="s">
        <v>398</v>
      </c>
      <c r="F92" s="54" t="s">
        <v>181</v>
      </c>
      <c r="G92" s="54" t="s">
        <v>272</v>
      </c>
      <c r="H92" s="59">
        <v>1</v>
      </c>
      <c r="I92" s="11"/>
      <c r="J92" s="11"/>
      <c r="K92" s="11"/>
      <c r="L92" s="11">
        <v>2</v>
      </c>
      <c r="M92" s="11"/>
      <c r="N92" s="11"/>
      <c r="O92" s="11"/>
      <c r="P92" s="11"/>
      <c r="Q92" s="11"/>
      <c r="R92" s="11"/>
      <c r="S92" s="11">
        <v>2</v>
      </c>
      <c r="T92" s="11"/>
      <c r="U92" s="11"/>
      <c r="V92" s="11">
        <v>1</v>
      </c>
      <c r="W92" s="11">
        <v>1</v>
      </c>
      <c r="X92" s="11"/>
      <c r="Y92" s="11"/>
      <c r="Z92" s="11"/>
      <c r="AA92" s="11"/>
      <c r="AB92" s="11"/>
      <c r="AC92" s="11"/>
      <c r="AD92" s="11">
        <v>1</v>
      </c>
      <c r="AE92" s="11"/>
      <c r="AF92" s="11"/>
      <c r="AG92" s="11"/>
      <c r="AH92" s="11">
        <v>1</v>
      </c>
      <c r="AI92" s="11"/>
      <c r="AJ92" s="11"/>
      <c r="AK92" s="11"/>
      <c r="AL92" s="11"/>
      <c r="AM92" s="11"/>
      <c r="AN92" s="11">
        <v>2</v>
      </c>
      <c r="AO92" s="11"/>
      <c r="AP92" s="11"/>
      <c r="AQ92" s="11"/>
      <c r="AR92" s="11"/>
      <c r="AS92" s="11"/>
      <c r="AT92" s="11"/>
      <c r="AU92" s="11">
        <v>1</v>
      </c>
      <c r="AV92" s="11">
        <v>2</v>
      </c>
      <c r="AW92" s="11"/>
      <c r="AX92" s="11"/>
      <c r="AY92" s="11"/>
      <c r="AZ92" s="11"/>
      <c r="BA92" s="11"/>
      <c r="BB92" s="11"/>
      <c r="BC92" s="11"/>
      <c r="BD92" s="11"/>
      <c r="BE92" s="11"/>
      <c r="BF92" s="11"/>
      <c r="BG92" s="11"/>
      <c r="BH92" s="11"/>
      <c r="BI92" s="11"/>
      <c r="BJ92" s="11"/>
      <c r="BK92" s="11"/>
      <c r="BL92" s="11">
        <v>2</v>
      </c>
      <c r="BM92" s="11"/>
      <c r="BN92" s="11"/>
      <c r="BO92" s="11">
        <v>2</v>
      </c>
      <c r="BP92" s="11">
        <v>1</v>
      </c>
      <c r="BQ92" s="11">
        <v>1</v>
      </c>
      <c r="BR92" s="11">
        <v>2</v>
      </c>
    </row>
    <row r="93" spans="1:70" s="57" customFormat="1" ht="26.25" x14ac:dyDescent="0.25">
      <c r="A93" s="54" t="s">
        <v>262</v>
      </c>
      <c r="B93" s="55"/>
      <c r="C93" s="54" t="s">
        <v>273</v>
      </c>
      <c r="D93" s="56" t="s">
        <v>9</v>
      </c>
      <c r="E93" s="56" t="s">
        <v>398</v>
      </c>
      <c r="F93" s="54" t="s">
        <v>181</v>
      </c>
      <c r="G93" s="54" t="s">
        <v>274</v>
      </c>
      <c r="H93" s="59">
        <v>1</v>
      </c>
      <c r="I93" s="11"/>
      <c r="J93" s="11"/>
      <c r="K93" s="11"/>
      <c r="L93" s="11">
        <v>2</v>
      </c>
      <c r="M93" s="11"/>
      <c r="N93" s="11"/>
      <c r="O93" s="11"/>
      <c r="P93" s="11"/>
      <c r="Q93" s="11"/>
      <c r="R93" s="11"/>
      <c r="S93" s="11">
        <v>2</v>
      </c>
      <c r="T93" s="11"/>
      <c r="U93" s="11"/>
      <c r="V93" s="11">
        <v>1</v>
      </c>
      <c r="W93" s="11">
        <v>1</v>
      </c>
      <c r="X93" s="11"/>
      <c r="Y93" s="11"/>
      <c r="Z93" s="11"/>
      <c r="AA93" s="11">
        <v>2</v>
      </c>
      <c r="AB93" s="11"/>
      <c r="AC93" s="11"/>
      <c r="AD93" s="11">
        <v>1</v>
      </c>
      <c r="AE93" s="11"/>
      <c r="AF93" s="11"/>
      <c r="AG93" s="11"/>
      <c r="AH93" s="11">
        <v>1</v>
      </c>
      <c r="AI93" s="11"/>
      <c r="AJ93" s="11"/>
      <c r="AK93" s="11"/>
      <c r="AL93" s="11"/>
      <c r="AM93" s="11"/>
      <c r="AN93" s="11">
        <v>2</v>
      </c>
      <c r="AO93" s="11"/>
      <c r="AP93" s="11"/>
      <c r="AQ93" s="11"/>
      <c r="AR93" s="11"/>
      <c r="AS93" s="11"/>
      <c r="AT93" s="11"/>
      <c r="AU93" s="11">
        <v>1</v>
      </c>
      <c r="AV93" s="11">
        <v>2</v>
      </c>
      <c r="AW93" s="11"/>
      <c r="AX93" s="11"/>
      <c r="AY93" s="11"/>
      <c r="AZ93" s="11"/>
      <c r="BA93" s="11"/>
      <c r="BB93" s="11"/>
      <c r="BC93" s="11"/>
      <c r="BD93" s="11"/>
      <c r="BE93" s="11"/>
      <c r="BF93" s="11"/>
      <c r="BG93" s="11"/>
      <c r="BH93" s="11"/>
      <c r="BI93" s="11"/>
      <c r="BJ93" s="11"/>
      <c r="BK93" s="11"/>
      <c r="BL93" s="11">
        <v>2</v>
      </c>
      <c r="BM93" s="11"/>
      <c r="BN93" s="11"/>
      <c r="BO93" s="11"/>
      <c r="BP93" s="11">
        <v>1</v>
      </c>
      <c r="BQ93" s="11">
        <v>1</v>
      </c>
      <c r="BR93" s="11"/>
    </row>
    <row r="94" spans="1:70" s="57" customFormat="1" ht="26.25" x14ac:dyDescent="0.25">
      <c r="A94" s="54" t="s">
        <v>263</v>
      </c>
      <c r="B94" s="55"/>
      <c r="C94" s="54" t="s">
        <v>275</v>
      </c>
      <c r="D94" s="56" t="s">
        <v>9</v>
      </c>
      <c r="E94" s="56" t="s">
        <v>398</v>
      </c>
      <c r="F94" s="54" t="s">
        <v>181</v>
      </c>
      <c r="G94" s="54" t="s">
        <v>276</v>
      </c>
      <c r="H94" s="59">
        <v>1</v>
      </c>
      <c r="I94" s="11"/>
      <c r="J94" s="11"/>
      <c r="K94" s="11"/>
      <c r="L94" s="11">
        <v>2</v>
      </c>
      <c r="M94" s="11"/>
      <c r="N94" s="11"/>
      <c r="O94" s="11"/>
      <c r="P94" s="11"/>
      <c r="Q94" s="11"/>
      <c r="R94" s="11"/>
      <c r="S94" s="11">
        <v>2</v>
      </c>
      <c r="T94" s="11"/>
      <c r="U94" s="11"/>
      <c r="V94" s="11">
        <v>1</v>
      </c>
      <c r="W94" s="11">
        <v>1</v>
      </c>
      <c r="X94" s="11"/>
      <c r="Y94" s="11"/>
      <c r="Z94" s="11"/>
      <c r="AA94" s="11"/>
      <c r="AB94" s="11"/>
      <c r="AC94" s="11"/>
      <c r="AD94" s="11">
        <v>1</v>
      </c>
      <c r="AE94" s="11"/>
      <c r="AF94" s="11"/>
      <c r="AG94" s="11"/>
      <c r="AH94" s="11">
        <v>1</v>
      </c>
      <c r="AI94" s="11"/>
      <c r="AJ94" s="11"/>
      <c r="AK94" s="11"/>
      <c r="AL94" s="11"/>
      <c r="AM94" s="11"/>
      <c r="AN94" s="11">
        <v>2</v>
      </c>
      <c r="AO94" s="11"/>
      <c r="AP94" s="11"/>
      <c r="AQ94" s="11"/>
      <c r="AR94" s="11"/>
      <c r="AS94" s="11"/>
      <c r="AT94" s="11"/>
      <c r="AU94" s="11">
        <v>1</v>
      </c>
      <c r="AV94" s="11">
        <v>2</v>
      </c>
      <c r="AW94" s="11"/>
      <c r="AX94" s="11"/>
      <c r="AY94" s="11"/>
      <c r="AZ94" s="11"/>
      <c r="BA94" s="11"/>
      <c r="BB94" s="11"/>
      <c r="BC94" s="11"/>
      <c r="BD94" s="11"/>
      <c r="BE94" s="11"/>
      <c r="BF94" s="11"/>
      <c r="BG94" s="11"/>
      <c r="BH94" s="11"/>
      <c r="BI94" s="11"/>
      <c r="BJ94" s="11"/>
      <c r="BK94" s="11"/>
      <c r="BL94" s="11">
        <v>2</v>
      </c>
      <c r="BM94" s="11"/>
      <c r="BN94" s="11"/>
      <c r="BO94" s="11"/>
      <c r="BP94" s="11">
        <v>1</v>
      </c>
      <c r="BQ94" s="11">
        <v>1</v>
      </c>
      <c r="BR94" s="11"/>
    </row>
    <row r="95" spans="1:70" s="57" customFormat="1" ht="26.25" x14ac:dyDescent="0.25">
      <c r="A95" s="54" t="s">
        <v>264</v>
      </c>
      <c r="B95" s="55"/>
      <c r="C95" s="54" t="s">
        <v>277</v>
      </c>
      <c r="D95" s="56" t="s">
        <v>9</v>
      </c>
      <c r="E95" s="56" t="s">
        <v>398</v>
      </c>
      <c r="F95" s="54" t="s">
        <v>181</v>
      </c>
      <c r="G95" s="54" t="s">
        <v>278</v>
      </c>
      <c r="H95" s="59">
        <v>1</v>
      </c>
      <c r="I95" s="11"/>
      <c r="J95" s="11"/>
      <c r="K95" s="11"/>
      <c r="L95" s="11">
        <v>2</v>
      </c>
      <c r="M95" s="11"/>
      <c r="N95" s="11"/>
      <c r="O95" s="11"/>
      <c r="P95" s="11"/>
      <c r="Q95" s="11"/>
      <c r="R95" s="11"/>
      <c r="S95" s="11">
        <v>2</v>
      </c>
      <c r="T95" s="11"/>
      <c r="U95" s="11"/>
      <c r="V95" s="11">
        <v>1</v>
      </c>
      <c r="W95" s="11">
        <v>1</v>
      </c>
      <c r="X95" s="11"/>
      <c r="Y95" s="11"/>
      <c r="Z95" s="11"/>
      <c r="AA95" s="11">
        <v>2</v>
      </c>
      <c r="AB95" s="11"/>
      <c r="AC95" s="11"/>
      <c r="AD95" s="11">
        <v>1</v>
      </c>
      <c r="AE95" s="11"/>
      <c r="AF95" s="11"/>
      <c r="AG95" s="11"/>
      <c r="AH95" s="11">
        <v>1</v>
      </c>
      <c r="AI95" s="11"/>
      <c r="AJ95" s="11"/>
      <c r="AK95" s="11"/>
      <c r="AL95" s="11"/>
      <c r="AM95" s="11"/>
      <c r="AN95" s="11">
        <v>2</v>
      </c>
      <c r="AO95" s="11"/>
      <c r="AP95" s="11"/>
      <c r="AQ95" s="11"/>
      <c r="AR95" s="11"/>
      <c r="AS95" s="11"/>
      <c r="AT95" s="11"/>
      <c r="AU95" s="11">
        <v>1</v>
      </c>
      <c r="AV95" s="11">
        <v>2</v>
      </c>
      <c r="AW95" s="11"/>
      <c r="AX95" s="11"/>
      <c r="AY95" s="11"/>
      <c r="AZ95" s="11"/>
      <c r="BA95" s="11"/>
      <c r="BB95" s="11"/>
      <c r="BC95" s="11"/>
      <c r="BD95" s="11"/>
      <c r="BE95" s="11"/>
      <c r="BF95" s="11"/>
      <c r="BG95" s="11"/>
      <c r="BH95" s="11"/>
      <c r="BI95" s="11"/>
      <c r="BJ95" s="11"/>
      <c r="BK95" s="11"/>
      <c r="BL95" s="11">
        <v>2</v>
      </c>
      <c r="BM95" s="11"/>
      <c r="BN95" s="11"/>
      <c r="BO95" s="11"/>
      <c r="BP95" s="11">
        <v>1</v>
      </c>
      <c r="BQ95" s="11">
        <v>1</v>
      </c>
      <c r="BR95" s="11"/>
    </row>
    <row r="96" spans="1:70" s="57" customFormat="1" ht="26.25" x14ac:dyDescent="0.25">
      <c r="A96" s="54" t="s">
        <v>265</v>
      </c>
      <c r="B96" s="55"/>
      <c r="C96" s="54" t="s">
        <v>279</v>
      </c>
      <c r="D96" s="56" t="s">
        <v>9</v>
      </c>
      <c r="E96" s="56" t="s">
        <v>398</v>
      </c>
      <c r="F96" s="54" t="s">
        <v>181</v>
      </c>
      <c r="G96" s="54" t="s">
        <v>280</v>
      </c>
      <c r="H96" s="59">
        <v>1</v>
      </c>
      <c r="I96" s="11"/>
      <c r="J96" s="11"/>
      <c r="K96" s="11"/>
      <c r="L96" s="11">
        <v>2</v>
      </c>
      <c r="M96" s="11"/>
      <c r="N96" s="11"/>
      <c r="O96" s="11"/>
      <c r="P96" s="11"/>
      <c r="Q96" s="11"/>
      <c r="R96" s="11"/>
      <c r="S96" s="11">
        <v>2</v>
      </c>
      <c r="T96" s="11"/>
      <c r="U96" s="11"/>
      <c r="V96" s="11">
        <v>1</v>
      </c>
      <c r="W96" s="11">
        <v>1</v>
      </c>
      <c r="X96" s="11"/>
      <c r="Y96" s="11"/>
      <c r="Z96" s="11"/>
      <c r="AA96" s="11"/>
      <c r="AB96" s="11"/>
      <c r="AC96" s="11"/>
      <c r="AD96" s="11">
        <v>1</v>
      </c>
      <c r="AE96" s="11"/>
      <c r="AF96" s="11"/>
      <c r="AG96" s="11"/>
      <c r="AH96" s="11">
        <v>1</v>
      </c>
      <c r="AI96" s="11"/>
      <c r="AJ96" s="11"/>
      <c r="AK96" s="11"/>
      <c r="AL96" s="11"/>
      <c r="AM96" s="11"/>
      <c r="AN96" s="11">
        <v>2</v>
      </c>
      <c r="AO96" s="11"/>
      <c r="AP96" s="11"/>
      <c r="AQ96" s="11"/>
      <c r="AR96" s="11"/>
      <c r="AS96" s="11"/>
      <c r="AT96" s="11"/>
      <c r="AU96" s="11">
        <v>1</v>
      </c>
      <c r="AV96" s="11">
        <v>2</v>
      </c>
      <c r="AW96" s="11"/>
      <c r="AX96" s="11"/>
      <c r="AY96" s="11"/>
      <c r="AZ96" s="11"/>
      <c r="BA96" s="11"/>
      <c r="BB96" s="11"/>
      <c r="BC96" s="11"/>
      <c r="BD96" s="11"/>
      <c r="BE96" s="11"/>
      <c r="BF96" s="11"/>
      <c r="BG96" s="11"/>
      <c r="BH96" s="11"/>
      <c r="BI96" s="11"/>
      <c r="BJ96" s="11"/>
      <c r="BK96" s="11"/>
      <c r="BL96" s="11">
        <v>2</v>
      </c>
      <c r="BM96" s="11"/>
      <c r="BN96" s="11"/>
      <c r="BO96" s="11"/>
      <c r="BP96" s="11">
        <v>1</v>
      </c>
      <c r="BQ96" s="11">
        <v>1</v>
      </c>
      <c r="BR96" s="11"/>
    </row>
    <row r="97" spans="1:70" s="57" customFormat="1" ht="26.25" x14ac:dyDescent="0.25">
      <c r="A97" s="54" t="s">
        <v>266</v>
      </c>
      <c r="B97" s="55"/>
      <c r="C97" s="54" t="s">
        <v>404</v>
      </c>
      <c r="D97" s="56" t="s">
        <v>9</v>
      </c>
      <c r="E97" s="56" t="s">
        <v>398</v>
      </c>
      <c r="F97" s="54" t="s">
        <v>181</v>
      </c>
      <c r="G97" s="54" t="s">
        <v>281</v>
      </c>
      <c r="H97" s="59">
        <v>1</v>
      </c>
      <c r="I97" s="11"/>
      <c r="J97" s="11"/>
      <c r="K97" s="11"/>
      <c r="L97" s="11">
        <v>2</v>
      </c>
      <c r="M97" s="11"/>
      <c r="N97" s="11"/>
      <c r="O97" s="11"/>
      <c r="P97" s="11"/>
      <c r="Q97" s="11"/>
      <c r="R97" s="11"/>
      <c r="S97" s="11">
        <v>2</v>
      </c>
      <c r="T97" s="11"/>
      <c r="U97" s="11"/>
      <c r="V97" s="11">
        <v>1</v>
      </c>
      <c r="W97" s="11">
        <v>1</v>
      </c>
      <c r="X97" s="11"/>
      <c r="Y97" s="11"/>
      <c r="Z97" s="11"/>
      <c r="AA97" s="11">
        <v>2</v>
      </c>
      <c r="AB97" s="11"/>
      <c r="AC97" s="11"/>
      <c r="AD97" s="11">
        <v>1</v>
      </c>
      <c r="AE97" s="11"/>
      <c r="AF97" s="11"/>
      <c r="AG97" s="11"/>
      <c r="AH97" s="11">
        <v>1</v>
      </c>
      <c r="AI97" s="11"/>
      <c r="AJ97" s="11"/>
      <c r="AK97" s="11"/>
      <c r="AL97" s="11"/>
      <c r="AM97" s="11"/>
      <c r="AN97" s="11">
        <v>2</v>
      </c>
      <c r="AO97" s="11"/>
      <c r="AP97" s="11"/>
      <c r="AQ97" s="11"/>
      <c r="AR97" s="11"/>
      <c r="AS97" s="11"/>
      <c r="AT97" s="11"/>
      <c r="AU97" s="11">
        <v>1</v>
      </c>
      <c r="AV97" s="11">
        <v>2</v>
      </c>
      <c r="AW97" s="11"/>
      <c r="AX97" s="11"/>
      <c r="AY97" s="11"/>
      <c r="AZ97" s="11"/>
      <c r="BA97" s="11"/>
      <c r="BB97" s="11"/>
      <c r="BC97" s="11"/>
      <c r="BD97" s="11"/>
      <c r="BE97" s="11"/>
      <c r="BF97" s="11"/>
      <c r="BG97" s="11"/>
      <c r="BH97" s="11"/>
      <c r="BI97" s="11"/>
      <c r="BJ97" s="11"/>
      <c r="BK97" s="11"/>
      <c r="BL97" s="11">
        <v>2</v>
      </c>
      <c r="BM97" s="11"/>
      <c r="BN97" s="11"/>
      <c r="BO97" s="11">
        <v>2</v>
      </c>
      <c r="BP97" s="11">
        <v>1</v>
      </c>
      <c r="BQ97" s="11">
        <v>1</v>
      </c>
      <c r="BR97" s="11">
        <v>2</v>
      </c>
    </row>
    <row r="98" spans="1:70" s="57" customFormat="1" ht="26.25" x14ac:dyDescent="0.25">
      <c r="A98" s="54" t="s">
        <v>267</v>
      </c>
      <c r="B98" s="55"/>
      <c r="C98" s="54" t="s">
        <v>282</v>
      </c>
      <c r="D98" s="56" t="s">
        <v>9</v>
      </c>
      <c r="E98" s="56" t="s">
        <v>398</v>
      </c>
      <c r="F98" s="54" t="s">
        <v>181</v>
      </c>
      <c r="G98" s="54" t="s">
        <v>283</v>
      </c>
      <c r="H98" s="59">
        <v>1</v>
      </c>
      <c r="I98" s="11"/>
      <c r="J98" s="11"/>
      <c r="K98" s="11"/>
      <c r="L98" s="11">
        <v>2</v>
      </c>
      <c r="M98" s="11"/>
      <c r="N98" s="11"/>
      <c r="O98" s="11"/>
      <c r="P98" s="11"/>
      <c r="Q98" s="11"/>
      <c r="R98" s="11"/>
      <c r="S98" s="11">
        <v>2</v>
      </c>
      <c r="T98" s="11"/>
      <c r="U98" s="11"/>
      <c r="V98" s="11">
        <v>1</v>
      </c>
      <c r="W98" s="11">
        <v>1</v>
      </c>
      <c r="X98" s="11"/>
      <c r="Y98" s="11"/>
      <c r="Z98" s="11"/>
      <c r="AA98" s="11">
        <v>2</v>
      </c>
      <c r="AB98" s="11"/>
      <c r="AC98" s="11"/>
      <c r="AD98" s="11">
        <v>1</v>
      </c>
      <c r="AE98" s="11"/>
      <c r="AF98" s="11">
        <v>2</v>
      </c>
      <c r="AG98" s="11"/>
      <c r="AH98" s="11">
        <v>1</v>
      </c>
      <c r="AI98" s="11"/>
      <c r="AJ98" s="11"/>
      <c r="AK98" s="11"/>
      <c r="AL98" s="11"/>
      <c r="AM98" s="11"/>
      <c r="AN98" s="11">
        <v>2</v>
      </c>
      <c r="AO98" s="11"/>
      <c r="AP98" s="11"/>
      <c r="AQ98" s="11"/>
      <c r="AR98" s="11"/>
      <c r="AS98" s="11"/>
      <c r="AT98" s="11"/>
      <c r="AU98" s="11">
        <v>1</v>
      </c>
      <c r="AV98" s="11">
        <v>2</v>
      </c>
      <c r="AW98" s="11"/>
      <c r="AX98" s="11"/>
      <c r="AY98" s="11"/>
      <c r="AZ98" s="11"/>
      <c r="BA98" s="11"/>
      <c r="BB98" s="11"/>
      <c r="BC98" s="11"/>
      <c r="BD98" s="11"/>
      <c r="BE98" s="11"/>
      <c r="BF98" s="11"/>
      <c r="BG98" s="11"/>
      <c r="BH98" s="11"/>
      <c r="BI98" s="11"/>
      <c r="BJ98" s="11"/>
      <c r="BK98" s="11"/>
      <c r="BL98" s="11">
        <v>2</v>
      </c>
      <c r="BM98" s="11"/>
      <c r="BN98" s="11"/>
      <c r="BO98" s="11">
        <v>2</v>
      </c>
      <c r="BP98" s="11">
        <v>1</v>
      </c>
      <c r="BQ98" s="11">
        <v>1</v>
      </c>
      <c r="BR98" s="11">
        <v>2</v>
      </c>
    </row>
    <row r="99" spans="1:70" s="57" customFormat="1" ht="26.25" x14ac:dyDescent="0.25">
      <c r="A99" s="54" t="s">
        <v>268</v>
      </c>
      <c r="B99" s="55"/>
      <c r="C99" s="54" t="s">
        <v>284</v>
      </c>
      <c r="D99" s="56" t="s">
        <v>9</v>
      </c>
      <c r="E99" s="56" t="s">
        <v>398</v>
      </c>
      <c r="F99" s="54" t="s">
        <v>181</v>
      </c>
      <c r="G99" s="54" t="s">
        <v>285</v>
      </c>
      <c r="H99" s="59">
        <v>1</v>
      </c>
      <c r="I99" s="11"/>
      <c r="J99" s="11"/>
      <c r="K99" s="11"/>
      <c r="L99" s="11">
        <v>2</v>
      </c>
      <c r="M99" s="11"/>
      <c r="N99" s="11"/>
      <c r="O99" s="11"/>
      <c r="P99" s="11"/>
      <c r="Q99" s="11"/>
      <c r="R99" s="11"/>
      <c r="S99" s="11">
        <v>2</v>
      </c>
      <c r="T99" s="11"/>
      <c r="U99" s="11"/>
      <c r="V99" s="11">
        <v>1</v>
      </c>
      <c r="W99" s="11">
        <v>1</v>
      </c>
      <c r="X99" s="11"/>
      <c r="Y99" s="11"/>
      <c r="Z99" s="11"/>
      <c r="AA99" s="11"/>
      <c r="AB99" s="11"/>
      <c r="AC99" s="11"/>
      <c r="AD99" s="11">
        <v>1</v>
      </c>
      <c r="AE99" s="11"/>
      <c r="AF99" s="11"/>
      <c r="AG99" s="11"/>
      <c r="AH99" s="11">
        <v>1</v>
      </c>
      <c r="AI99" s="11"/>
      <c r="AJ99" s="11"/>
      <c r="AK99" s="11"/>
      <c r="AL99" s="11"/>
      <c r="AM99" s="11"/>
      <c r="AN99" s="11">
        <v>2</v>
      </c>
      <c r="AO99" s="11"/>
      <c r="AP99" s="11"/>
      <c r="AQ99" s="11"/>
      <c r="AR99" s="11"/>
      <c r="AS99" s="11"/>
      <c r="AT99" s="11"/>
      <c r="AU99" s="11">
        <v>1</v>
      </c>
      <c r="AV99" s="11">
        <v>2</v>
      </c>
      <c r="AW99" s="11"/>
      <c r="AX99" s="11"/>
      <c r="AY99" s="11"/>
      <c r="AZ99" s="11"/>
      <c r="BA99" s="11"/>
      <c r="BB99" s="11"/>
      <c r="BC99" s="11"/>
      <c r="BD99" s="11"/>
      <c r="BE99" s="11"/>
      <c r="BF99" s="11"/>
      <c r="BG99" s="11"/>
      <c r="BH99" s="11"/>
      <c r="BI99" s="11"/>
      <c r="BJ99" s="11"/>
      <c r="BK99" s="11"/>
      <c r="BL99" s="11">
        <v>2</v>
      </c>
      <c r="BM99" s="11"/>
      <c r="BN99" s="11"/>
      <c r="BO99" s="11"/>
      <c r="BP99" s="11">
        <v>1</v>
      </c>
      <c r="BQ99" s="11">
        <v>1</v>
      </c>
      <c r="BR99" s="11"/>
    </row>
    <row r="100" spans="1:70" s="57" customFormat="1" ht="26.25" x14ac:dyDescent="0.25">
      <c r="A100" s="54" t="s">
        <v>269</v>
      </c>
      <c r="B100" s="55"/>
      <c r="C100" s="54" t="s">
        <v>286</v>
      </c>
      <c r="D100" s="56" t="s">
        <v>9</v>
      </c>
      <c r="E100" s="56" t="s">
        <v>398</v>
      </c>
      <c r="F100" s="54" t="s">
        <v>181</v>
      </c>
      <c r="G100" s="54" t="s">
        <v>287</v>
      </c>
      <c r="H100" s="59">
        <v>1</v>
      </c>
      <c r="I100" s="11"/>
      <c r="J100" s="11"/>
      <c r="K100" s="11"/>
      <c r="L100" s="11">
        <v>2</v>
      </c>
      <c r="M100" s="11"/>
      <c r="N100" s="11"/>
      <c r="O100" s="11"/>
      <c r="P100" s="11"/>
      <c r="Q100" s="11"/>
      <c r="R100" s="11"/>
      <c r="S100" s="11">
        <v>2</v>
      </c>
      <c r="T100" s="11"/>
      <c r="U100" s="11"/>
      <c r="V100" s="11">
        <v>1</v>
      </c>
      <c r="W100" s="11">
        <v>1</v>
      </c>
      <c r="X100" s="11"/>
      <c r="Y100" s="11"/>
      <c r="Z100" s="11"/>
      <c r="AA100" s="11">
        <v>2</v>
      </c>
      <c r="AB100" s="11"/>
      <c r="AC100" s="11"/>
      <c r="AD100" s="11">
        <v>1</v>
      </c>
      <c r="AE100" s="11"/>
      <c r="AF100" s="11"/>
      <c r="AG100" s="11"/>
      <c r="AH100" s="11">
        <v>1</v>
      </c>
      <c r="AI100" s="11"/>
      <c r="AJ100" s="11"/>
      <c r="AK100" s="11"/>
      <c r="AL100" s="11"/>
      <c r="AM100" s="11"/>
      <c r="AN100" s="11">
        <v>2</v>
      </c>
      <c r="AO100" s="11"/>
      <c r="AP100" s="11"/>
      <c r="AQ100" s="11"/>
      <c r="AR100" s="11"/>
      <c r="AS100" s="11"/>
      <c r="AT100" s="11"/>
      <c r="AU100" s="11">
        <v>1</v>
      </c>
      <c r="AV100" s="11">
        <v>2</v>
      </c>
      <c r="AW100" s="11"/>
      <c r="AX100" s="11"/>
      <c r="AY100" s="11"/>
      <c r="AZ100" s="11"/>
      <c r="BA100" s="11"/>
      <c r="BB100" s="11"/>
      <c r="BC100" s="11"/>
      <c r="BD100" s="11"/>
      <c r="BE100" s="11"/>
      <c r="BF100" s="11">
        <v>2</v>
      </c>
      <c r="BG100" s="11"/>
      <c r="BH100" s="11"/>
      <c r="BI100" s="11"/>
      <c r="BJ100" s="11"/>
      <c r="BK100" s="11"/>
      <c r="BL100" s="11">
        <v>2</v>
      </c>
      <c r="BM100" s="11"/>
      <c r="BN100" s="11"/>
      <c r="BO100" s="11">
        <v>2</v>
      </c>
      <c r="BP100" s="11">
        <v>1</v>
      </c>
      <c r="BQ100" s="11">
        <v>1</v>
      </c>
      <c r="BR100" s="11">
        <v>2</v>
      </c>
    </row>
    <row r="101" spans="1:70" s="57" customFormat="1" ht="26.25" x14ac:dyDescent="0.25">
      <c r="A101" s="54" t="s">
        <v>270</v>
      </c>
      <c r="B101" s="55"/>
      <c r="C101" s="54" t="s">
        <v>288</v>
      </c>
      <c r="D101" s="56" t="s">
        <v>9</v>
      </c>
      <c r="E101" s="56" t="s">
        <v>398</v>
      </c>
      <c r="F101" s="54" t="s">
        <v>181</v>
      </c>
      <c r="G101" s="54" t="s">
        <v>289</v>
      </c>
      <c r="H101" s="59">
        <v>1</v>
      </c>
      <c r="I101" s="11"/>
      <c r="J101" s="11"/>
      <c r="K101" s="11"/>
      <c r="L101" s="11">
        <v>2</v>
      </c>
      <c r="M101" s="11"/>
      <c r="N101" s="11"/>
      <c r="O101" s="11"/>
      <c r="P101" s="11"/>
      <c r="Q101" s="11"/>
      <c r="R101" s="11"/>
      <c r="S101" s="11">
        <v>2</v>
      </c>
      <c r="T101" s="11"/>
      <c r="U101" s="11"/>
      <c r="V101" s="11">
        <v>1</v>
      </c>
      <c r="W101" s="11">
        <v>1</v>
      </c>
      <c r="X101" s="11"/>
      <c r="Y101" s="11"/>
      <c r="Z101" s="11"/>
      <c r="AA101" s="11">
        <v>2</v>
      </c>
      <c r="AB101" s="11"/>
      <c r="AC101" s="11"/>
      <c r="AD101" s="11">
        <v>1</v>
      </c>
      <c r="AE101" s="11"/>
      <c r="AF101" s="11"/>
      <c r="AG101" s="11"/>
      <c r="AH101" s="11">
        <v>1</v>
      </c>
      <c r="AI101" s="11"/>
      <c r="AJ101" s="11"/>
      <c r="AK101" s="11"/>
      <c r="AL101" s="11"/>
      <c r="AM101" s="11"/>
      <c r="AN101" s="11">
        <v>2</v>
      </c>
      <c r="AO101" s="11"/>
      <c r="AP101" s="11"/>
      <c r="AQ101" s="11"/>
      <c r="AR101" s="11"/>
      <c r="AS101" s="11"/>
      <c r="AT101" s="11"/>
      <c r="AU101" s="11">
        <v>1</v>
      </c>
      <c r="AV101" s="11">
        <v>2</v>
      </c>
      <c r="AW101" s="11"/>
      <c r="AX101" s="11"/>
      <c r="AY101" s="11"/>
      <c r="AZ101" s="11"/>
      <c r="BA101" s="11"/>
      <c r="BB101" s="11"/>
      <c r="BC101" s="11"/>
      <c r="BD101" s="11"/>
      <c r="BE101" s="11"/>
      <c r="BF101" s="11"/>
      <c r="BG101" s="11"/>
      <c r="BH101" s="11"/>
      <c r="BI101" s="11"/>
      <c r="BJ101" s="11"/>
      <c r="BK101" s="11"/>
      <c r="BL101" s="11">
        <v>2</v>
      </c>
      <c r="BM101" s="11"/>
      <c r="BN101" s="11"/>
      <c r="BO101" s="11"/>
      <c r="BP101" s="11">
        <v>1</v>
      </c>
      <c r="BQ101" s="11">
        <v>1</v>
      </c>
      <c r="BR101" s="11"/>
    </row>
  </sheetData>
  <conditionalFormatting sqref="F1:G1">
    <cfRule type="cellIs" dxfId="184" priority="43" stopIfTrue="1" operator="equal">
      <formula>"Error Missing Country"</formula>
    </cfRule>
  </conditionalFormatting>
  <conditionalFormatting sqref="A1:A65536">
    <cfRule type="duplicateValues" dxfId="183" priority="41" stopIfTrue="1"/>
    <cfRule type="timePeriod" dxfId="182" priority="42" stopIfTrue="1" timePeriod="yesterday">
      <formula>FLOOR(A1,1)=TODAY()-1</formula>
    </cfRule>
  </conditionalFormatting>
  <conditionalFormatting sqref="H3:BN101">
    <cfRule type="expression" dxfId="181" priority="38" stopIfTrue="1">
      <formula>OR(H$3="Saturday",H$3="Sunday")</formula>
    </cfRule>
    <cfRule type="cellIs" dxfId="180" priority="39" stopIfTrue="1" operator="equal">
      <formula>"Closed"</formula>
    </cfRule>
    <cfRule type="cellIs" dxfId="179" priority="40" stopIfTrue="1" operator="equal">
      <formula>"Open"</formula>
    </cfRule>
  </conditionalFormatting>
  <conditionalFormatting sqref="H3:BN101">
    <cfRule type="cellIs" dxfId="178" priority="36" stopIfTrue="1" operator="equal">
      <formula>"Closed"</formula>
    </cfRule>
    <cfRule type="cellIs" dxfId="177" priority="37" stopIfTrue="1" operator="equal">
      <formula>"Open"</formula>
    </cfRule>
  </conditionalFormatting>
  <conditionalFormatting sqref="H3:BN101">
    <cfRule type="expression" dxfId="176" priority="35" stopIfTrue="1">
      <formula>OR(#REF!="Saturday",#REF!="Sunday")</formula>
    </cfRule>
  </conditionalFormatting>
  <conditionalFormatting sqref="H3:BN101">
    <cfRule type="expression" dxfId="175" priority="31" stopIfTrue="1">
      <formula>OR(#REF!="Saturday",#REF!="Sunday")</formula>
    </cfRule>
  </conditionalFormatting>
  <conditionalFormatting sqref="H3:BN101">
    <cfRule type="expression" dxfId="174" priority="32" stopIfTrue="1">
      <formula>OR(H$1="Saturday",H$1="Sunday")</formula>
    </cfRule>
    <cfRule type="cellIs" dxfId="173" priority="33" stopIfTrue="1" operator="equal">
      <formula>"Closed"</formula>
    </cfRule>
    <cfRule type="cellIs" dxfId="172" priority="34" stopIfTrue="1" operator="equal">
      <formula>"Open"</formula>
    </cfRule>
  </conditionalFormatting>
  <conditionalFormatting sqref="BO3:BR101">
    <cfRule type="expression" dxfId="171" priority="1" stopIfTrue="1">
      <formula>OR(#REF!="Saturday",#REF!="Sunday")</formula>
    </cfRule>
  </conditionalFormatting>
  <conditionalFormatting sqref="BO3:BR101">
    <cfRule type="expression" dxfId="170" priority="8" stopIfTrue="1">
      <formula>OR(BO$3="Saturday",BO$3="Sunday")</formula>
    </cfRule>
    <cfRule type="cellIs" dxfId="169" priority="9" stopIfTrue="1" operator="equal">
      <formula>"Closed"</formula>
    </cfRule>
    <cfRule type="cellIs" dxfId="168" priority="10" stopIfTrue="1" operator="equal">
      <formula>"Open"</formula>
    </cfRule>
  </conditionalFormatting>
  <conditionalFormatting sqref="BO3:BR101">
    <cfRule type="cellIs" dxfId="167" priority="6" stopIfTrue="1" operator="equal">
      <formula>"Closed"</formula>
    </cfRule>
    <cfRule type="cellIs" dxfId="166" priority="7" stopIfTrue="1" operator="equal">
      <formula>"Open"</formula>
    </cfRule>
  </conditionalFormatting>
  <conditionalFormatting sqref="BO3:BR101">
    <cfRule type="expression" dxfId="165" priority="5" stopIfTrue="1">
      <formula>OR(#REF!="Saturday",#REF!="Sunday")</formula>
    </cfRule>
  </conditionalFormatting>
  <conditionalFormatting sqref="BO3:BR101">
    <cfRule type="expression" dxfId="164" priority="2" stopIfTrue="1">
      <formula>OR(BO$1="Saturday",BO$1="Sunday")</formula>
    </cfRule>
    <cfRule type="cellIs" dxfId="163" priority="3" stopIfTrue="1" operator="equal">
      <formula>"Closed"</formula>
    </cfRule>
    <cfRule type="cellIs" dxfId="162" priority="4" stopIfTrue="1" operator="equal">
      <formula>"Open"</formula>
    </cfRule>
  </conditionalFormatting>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04337-A36B-4FAA-9DCD-1A6A67ED578A}">
  <sheetPr codeName="Sheet21" filterMode="1">
    <pageSetUpPr fitToPage="1"/>
  </sheetPr>
  <dimension ref="A1:BA108"/>
  <sheetViews>
    <sheetView topLeftCell="R7" zoomScale="40" zoomScaleNormal="40" zoomScaleSheetLayoutView="55" workbookViewId="0">
      <selection activeCell="AS15" sqref="AS15:AS101"/>
    </sheetView>
  </sheetViews>
  <sheetFormatPr defaultColWidth="11.42578125" defaultRowHeight="25.5" x14ac:dyDescent="0.35"/>
  <cols>
    <col min="1" max="1" width="67" style="53" customWidth="1"/>
    <col min="2" max="2" width="40.42578125" style="53" customWidth="1"/>
    <col min="3" max="3" width="20.7109375" style="53" customWidth="1"/>
    <col min="4" max="4" width="17.140625" style="53" customWidth="1"/>
    <col min="5" max="5" width="20" style="53" customWidth="1"/>
    <col min="6" max="20" width="11.42578125" style="53" customWidth="1"/>
    <col min="21" max="21" width="11.42578125" style="53"/>
    <col min="22" max="22" width="11.42578125" style="100"/>
    <col min="23" max="23" width="12.7109375" style="100" bestFit="1" customWidth="1"/>
    <col min="24" max="36" width="11.42578125" style="101"/>
    <col min="37" max="37" width="11.42578125" style="53"/>
    <col min="38" max="52" width="15.140625" style="53" customWidth="1"/>
    <col min="53" max="16384" width="11.42578125" style="53"/>
  </cols>
  <sheetData>
    <row r="1" spans="1:53" s="8" customFormat="1" ht="69" customHeight="1" x14ac:dyDescent="0.35">
      <c r="D1" s="8" t="s">
        <v>407</v>
      </c>
      <c r="V1" s="93"/>
      <c r="W1" s="93"/>
      <c r="X1" s="94"/>
      <c r="Y1" s="94"/>
      <c r="Z1" s="94"/>
      <c r="AA1" s="94"/>
      <c r="AB1" s="94"/>
      <c r="AC1" s="94"/>
      <c r="AD1" s="94"/>
      <c r="AE1" s="94"/>
      <c r="AF1" s="94"/>
      <c r="AG1" s="94"/>
      <c r="AH1" s="94"/>
      <c r="AI1" s="94"/>
      <c r="AJ1" s="94"/>
    </row>
    <row r="2" spans="1:53" s="8" customFormat="1" ht="27.75" x14ac:dyDescent="0.4">
      <c r="A2" s="69"/>
      <c r="B2" s="69"/>
      <c r="C2" s="69"/>
      <c r="D2" s="69"/>
      <c r="E2" s="69"/>
      <c r="V2" s="93"/>
      <c r="W2" s="93"/>
      <c r="X2" s="94"/>
      <c r="Y2" s="94"/>
      <c r="Z2" s="94"/>
      <c r="AA2" s="94"/>
      <c r="AB2" s="94"/>
      <c r="AC2" s="94"/>
      <c r="AD2" s="94"/>
      <c r="AE2" s="94"/>
      <c r="AF2" s="94"/>
      <c r="AG2" s="94"/>
      <c r="AH2" s="94"/>
      <c r="AI2" s="94"/>
      <c r="AJ2" s="94"/>
    </row>
    <row r="3" spans="1:53" s="8" customFormat="1" x14ac:dyDescent="0.35">
      <c r="V3" s="93"/>
      <c r="W3" s="93"/>
      <c r="X3" s="94"/>
      <c r="Y3" s="94"/>
      <c r="Z3" s="94"/>
      <c r="AA3" s="94"/>
      <c r="AB3" s="94"/>
      <c r="AC3" s="94"/>
      <c r="AD3" s="94"/>
      <c r="AE3" s="94"/>
      <c r="AF3" s="94"/>
      <c r="AG3" s="94"/>
      <c r="AH3" s="94"/>
      <c r="AI3" s="94"/>
      <c r="AJ3" s="94"/>
    </row>
    <row r="4" spans="1:53" s="70" customFormat="1" ht="27" customHeight="1" x14ac:dyDescent="0.35">
      <c r="A4" s="150" t="s">
        <v>377</v>
      </c>
      <c r="B4" s="150"/>
      <c r="C4" s="150"/>
      <c r="D4" s="150"/>
      <c r="E4" s="150"/>
      <c r="V4" s="95"/>
      <c r="W4" s="95"/>
      <c r="X4" s="96"/>
      <c r="Y4" s="96"/>
      <c r="Z4" s="96"/>
      <c r="AA4" s="96"/>
      <c r="AB4" s="96"/>
      <c r="AC4" s="96"/>
      <c r="AD4" s="96"/>
      <c r="AE4" s="96"/>
      <c r="AF4" s="96"/>
      <c r="AG4" s="96"/>
      <c r="AH4" s="96"/>
      <c r="AI4" s="96"/>
      <c r="AJ4" s="96"/>
    </row>
    <row r="5" spans="1:53" s="70" customFormat="1" ht="27" customHeight="1" x14ac:dyDescent="0.4">
      <c r="A5" s="150" t="s">
        <v>406</v>
      </c>
      <c r="B5" s="150"/>
      <c r="C5" s="150"/>
      <c r="D5" s="150"/>
      <c r="E5" s="150"/>
      <c r="V5" s="95"/>
      <c r="W5" s="95"/>
      <c r="X5" s="96"/>
      <c r="Y5" s="96"/>
      <c r="Z5" s="96"/>
      <c r="AA5" s="96"/>
      <c r="AB5" s="96"/>
      <c r="AC5" s="96"/>
      <c r="AD5" s="96"/>
      <c r="AE5" s="96"/>
      <c r="AF5" s="96"/>
      <c r="AG5" s="96"/>
      <c r="AH5" s="96"/>
      <c r="AI5" s="96"/>
      <c r="AJ5" s="96"/>
      <c r="AL5" s="102" t="s">
        <v>487</v>
      </c>
      <c r="AM5" s="92" t="s">
        <v>488</v>
      </c>
    </row>
    <row r="6" spans="1:53" s="8" customFormat="1" ht="12.75" customHeight="1" x14ac:dyDescent="0.35">
      <c r="V6" s="93"/>
      <c r="W6" s="93"/>
      <c r="X6" s="94"/>
      <c r="Y6" s="94"/>
      <c r="Z6" s="94"/>
      <c r="AA6" s="94"/>
      <c r="AB6" s="94"/>
      <c r="AC6" s="94"/>
      <c r="AD6" s="94"/>
      <c r="AE6" s="94"/>
      <c r="AF6" s="94"/>
      <c r="AG6" s="94"/>
      <c r="AH6" s="94"/>
      <c r="AI6" s="94"/>
      <c r="AJ6" s="94"/>
    </row>
    <row r="7" spans="1:53" s="8" customFormat="1" ht="26.25" x14ac:dyDescent="0.4">
      <c r="A7" s="35" t="s">
        <v>293</v>
      </c>
      <c r="B7" s="35"/>
      <c r="C7" s="35"/>
      <c r="D7" s="35"/>
      <c r="E7" s="35"/>
      <c r="F7" s="102" t="s">
        <v>486</v>
      </c>
      <c r="V7" s="102" t="s">
        <v>485</v>
      </c>
      <c r="W7" s="93"/>
      <c r="X7" s="94"/>
      <c r="Y7" s="94"/>
      <c r="Z7" s="94"/>
      <c r="AA7" s="94"/>
      <c r="AB7" s="94"/>
      <c r="AC7" s="94"/>
      <c r="AD7" s="94"/>
      <c r="AE7" s="94"/>
      <c r="AF7" s="94"/>
      <c r="AG7" s="94"/>
      <c r="AH7" s="94"/>
      <c r="AI7" s="94"/>
      <c r="AJ7" s="94"/>
      <c r="AL7" s="102"/>
      <c r="AO7" s="91" t="s">
        <v>489</v>
      </c>
      <c r="AP7" s="91"/>
      <c r="AQ7" s="91"/>
      <c r="AR7" s="91"/>
      <c r="AS7" s="91" t="s">
        <v>489</v>
      </c>
    </row>
    <row r="8" spans="1:53" s="8" customFormat="1" ht="12.75" customHeight="1" x14ac:dyDescent="0.35">
      <c r="V8" s="93"/>
      <c r="W8" s="93"/>
      <c r="X8" s="94"/>
      <c r="Y8" s="94"/>
      <c r="Z8" s="94"/>
      <c r="AA8" s="94"/>
      <c r="AB8" s="94"/>
      <c r="AC8" s="94"/>
      <c r="AD8" s="94"/>
      <c r="AE8" s="94"/>
      <c r="AF8" s="94"/>
      <c r="AG8" s="94"/>
      <c r="AH8" s="94"/>
      <c r="AI8" s="94"/>
      <c r="AJ8" s="94"/>
    </row>
    <row r="9" spans="1:53" s="8" customFormat="1" ht="12.75" customHeight="1" thickBot="1" x14ac:dyDescent="0.4">
      <c r="A9" s="12"/>
      <c r="B9" s="12"/>
      <c r="C9" s="12"/>
      <c r="D9" s="12"/>
      <c r="E9" s="12"/>
      <c r="V9" s="93"/>
      <c r="W9" s="93"/>
      <c r="X9" s="94"/>
      <c r="Y9" s="94"/>
      <c r="Z9" s="94"/>
      <c r="AA9" s="94"/>
      <c r="AB9" s="94"/>
      <c r="AC9" s="94"/>
      <c r="AD9" s="94"/>
      <c r="AE9" s="94"/>
      <c r="AF9" s="94"/>
      <c r="AG9" s="94"/>
      <c r="AH9" s="94"/>
      <c r="AI9" s="94"/>
      <c r="AJ9" s="94"/>
    </row>
    <row r="10" spans="1:53" s="34" customFormat="1" ht="21" thickBot="1" x14ac:dyDescent="0.35">
      <c r="F10" s="147" t="s">
        <v>433</v>
      </c>
      <c r="G10" s="148"/>
      <c r="H10" s="148"/>
      <c r="I10" s="148"/>
      <c r="J10" s="148"/>
      <c r="K10" s="147" t="s">
        <v>434</v>
      </c>
      <c r="L10" s="148"/>
      <c r="M10" s="148"/>
      <c r="N10" s="148"/>
      <c r="O10" s="148"/>
      <c r="P10" s="149"/>
      <c r="Q10" s="147" t="s">
        <v>439</v>
      </c>
      <c r="R10" s="148"/>
      <c r="S10" s="148"/>
      <c r="T10" s="149"/>
      <c r="V10" s="147" t="s">
        <v>433</v>
      </c>
      <c r="W10" s="148"/>
      <c r="X10" s="148"/>
      <c r="Y10" s="148"/>
      <c r="Z10" s="148"/>
      <c r="AA10" s="147" t="s">
        <v>434</v>
      </c>
      <c r="AB10" s="148"/>
      <c r="AC10" s="148"/>
      <c r="AD10" s="148"/>
      <c r="AE10" s="148"/>
      <c r="AF10" s="149"/>
      <c r="AG10" s="147" t="s">
        <v>439</v>
      </c>
      <c r="AH10" s="148"/>
      <c r="AI10" s="148"/>
      <c r="AJ10" s="149"/>
      <c r="AL10" s="147" t="s">
        <v>433</v>
      </c>
      <c r="AM10" s="148"/>
      <c r="AN10" s="148"/>
      <c r="AO10" s="148"/>
      <c r="AP10" s="148"/>
      <c r="AQ10" s="147" t="s">
        <v>434</v>
      </c>
      <c r="AR10" s="148"/>
      <c r="AS10" s="148"/>
      <c r="AT10" s="148"/>
      <c r="AU10" s="148"/>
      <c r="AV10" s="149"/>
      <c r="AW10" s="147" t="s">
        <v>439</v>
      </c>
      <c r="AX10" s="148"/>
      <c r="AY10" s="148"/>
      <c r="AZ10" s="149"/>
    </row>
    <row r="11" spans="1:53" s="34" customFormat="1" ht="82.5" customHeight="1" thickBot="1" x14ac:dyDescent="0.35">
      <c r="A11" s="87" t="s">
        <v>376</v>
      </c>
      <c r="B11" s="81" t="s">
        <v>2</v>
      </c>
      <c r="C11" s="81" t="s">
        <v>3</v>
      </c>
      <c r="D11" s="82" t="s">
        <v>408</v>
      </c>
      <c r="E11" s="78" t="s">
        <v>5</v>
      </c>
      <c r="F11" s="60">
        <v>44105</v>
      </c>
      <c r="G11" s="61">
        <v>44106</v>
      </c>
      <c r="H11" s="61">
        <v>44113</v>
      </c>
      <c r="I11" s="61">
        <v>44116</v>
      </c>
      <c r="J11" s="61">
        <v>44130</v>
      </c>
      <c r="K11" s="60">
        <v>44137</v>
      </c>
      <c r="L11" s="61">
        <v>44138</v>
      </c>
      <c r="M11" s="61">
        <v>44146</v>
      </c>
      <c r="N11" s="61">
        <v>44151</v>
      </c>
      <c r="O11" s="61">
        <v>44158</v>
      </c>
      <c r="P11" s="62">
        <v>44161</v>
      </c>
      <c r="Q11" s="63">
        <v>44189</v>
      </c>
      <c r="R11" s="64">
        <v>44190</v>
      </c>
      <c r="S11" s="64">
        <v>44193</v>
      </c>
      <c r="T11" s="65">
        <v>44196</v>
      </c>
      <c r="V11" s="60">
        <v>44105</v>
      </c>
      <c r="W11" s="61">
        <v>44106</v>
      </c>
      <c r="X11" s="61">
        <v>44113</v>
      </c>
      <c r="Y11" s="61">
        <v>44116</v>
      </c>
      <c r="Z11" s="61">
        <v>44130</v>
      </c>
      <c r="AA11" s="60">
        <v>44137</v>
      </c>
      <c r="AB11" s="61">
        <v>44138</v>
      </c>
      <c r="AC11" s="61">
        <v>44146</v>
      </c>
      <c r="AD11" s="61">
        <v>44151</v>
      </c>
      <c r="AE11" s="61">
        <v>44158</v>
      </c>
      <c r="AF11" s="62">
        <v>44161</v>
      </c>
      <c r="AG11" s="60">
        <v>44189</v>
      </c>
      <c r="AH11" s="61">
        <v>44190</v>
      </c>
      <c r="AI11" s="61">
        <v>44193</v>
      </c>
      <c r="AJ11" s="62">
        <v>44196</v>
      </c>
      <c r="AL11" s="60">
        <v>44105</v>
      </c>
      <c r="AM11" s="61">
        <v>44106</v>
      </c>
      <c r="AN11" s="61">
        <v>44113</v>
      </c>
      <c r="AO11" s="61">
        <v>44116</v>
      </c>
      <c r="AP11" s="61">
        <v>44130</v>
      </c>
      <c r="AQ11" s="60">
        <v>44137</v>
      </c>
      <c r="AR11" s="61">
        <v>44138</v>
      </c>
      <c r="AS11" s="61">
        <v>44146</v>
      </c>
      <c r="AT11" s="61">
        <v>44151</v>
      </c>
      <c r="AU11" s="61">
        <v>44158</v>
      </c>
      <c r="AV11" s="62">
        <v>44161</v>
      </c>
      <c r="AW11" s="60">
        <v>44189</v>
      </c>
      <c r="AX11" s="61">
        <v>44190</v>
      </c>
      <c r="AY11" s="61">
        <v>44193</v>
      </c>
      <c r="AZ11" s="62">
        <v>44196</v>
      </c>
    </row>
    <row r="12" spans="1:53" s="1" customFormat="1" ht="32.25" hidden="1" customHeight="1" x14ac:dyDescent="0.35">
      <c r="A12" s="83" t="s">
        <v>467</v>
      </c>
      <c r="B12" s="84" t="s">
        <v>22</v>
      </c>
      <c r="C12" s="84" t="s">
        <v>19</v>
      </c>
      <c r="D12" s="84" t="s">
        <v>10</v>
      </c>
      <c r="E12" s="79" t="s">
        <v>15</v>
      </c>
      <c r="F12" s="71" t="s">
        <v>378</v>
      </c>
      <c r="G12" s="72" t="s">
        <v>378</v>
      </c>
      <c r="H12" s="72" t="s">
        <v>378</v>
      </c>
      <c r="I12" s="72" t="s">
        <v>378</v>
      </c>
      <c r="J12" s="72" t="s">
        <v>378</v>
      </c>
      <c r="K12" s="73" t="s">
        <v>378</v>
      </c>
      <c r="L12" s="74" t="s">
        <v>378</v>
      </c>
      <c r="M12" s="74" t="s">
        <v>378</v>
      </c>
      <c r="N12" s="74" t="s">
        <v>378</v>
      </c>
      <c r="O12" s="74" t="s">
        <v>378</v>
      </c>
      <c r="P12" s="74" t="s">
        <v>378</v>
      </c>
      <c r="Q12" s="71" t="s">
        <v>484</v>
      </c>
      <c r="R12" s="72" t="s">
        <v>484</v>
      </c>
      <c r="S12" s="72" t="s">
        <v>484</v>
      </c>
      <c r="T12" s="89" t="s">
        <v>484</v>
      </c>
      <c r="V12" s="97" t="str">
        <f>+VLOOKUP(B12,'[13]Calendar new format (2)'!$B$11:$T$103,5,FALSE)</f>
        <v/>
      </c>
      <c r="W12" s="97" t="str">
        <f>+VLOOKUP(B12,'[13]Calendar new format (2)'!$B$11:$T$103,6,FALSE)</f>
        <v/>
      </c>
      <c r="X12" s="98" t="str">
        <f>+VLOOKUP(B12,'[13]Calendar new format (2)'!$B$11:$T$103,7,FALSE)</f>
        <v/>
      </c>
      <c r="Y12" s="98" t="str">
        <f>+VLOOKUP(B12,'[13]Calendar new format (2)'!$B$11:$T$103,8,FALSE)</f>
        <v/>
      </c>
      <c r="Z12" s="98" t="str">
        <f>+VLOOKUP(B12,'[13]Calendar new format (2)'!$B$11:$T$103,9,FALSE)</f>
        <v/>
      </c>
      <c r="AA12" s="98" t="str">
        <f>+VLOOKUP(B12,'[13]Calendar new format (2)'!$B$11:$T$103,10,FALSE)</f>
        <v/>
      </c>
      <c r="AB12" s="98" t="str">
        <f>+VLOOKUP(B12,'[13]Calendar new format (2)'!$B$11:$T$103,11,FALSE)</f>
        <v/>
      </c>
      <c r="AC12" s="98" t="str">
        <f>+VLOOKUP(B12,'[13]Calendar new format (2)'!$B$11:$T$103,12,FALSE)</f>
        <v/>
      </c>
      <c r="AD12" s="98" t="str">
        <f>+VLOOKUP(B12,'[13]Calendar new format (2)'!$B$11:$T$103,13,FALSE)</f>
        <v/>
      </c>
      <c r="AE12" s="98" t="str">
        <f>+VLOOKUP(B12,'[13]Calendar new format (2)'!$B$11:$T$103,14,FALSE)</f>
        <v/>
      </c>
      <c r="AF12" s="98" t="str">
        <f>+VLOOKUP(B12,'[13]Calendar new format (2)'!$B$11:$T$103,15,FALSE)</f>
        <v/>
      </c>
      <c r="AG12" s="98" t="str">
        <f>+VLOOKUP(B12,'[13]Calendar new format (2)'!$B$11:$T$103,16,FALSE)</f>
        <v>•</v>
      </c>
      <c r="AH12" s="98" t="str">
        <f>+VLOOKUP(B12,'[13]Calendar new format (2)'!$B$11:$T$103,17,FALSE)</f>
        <v>•</v>
      </c>
      <c r="AI12" s="98" t="str">
        <f>+VLOOKUP(B12,'[13]Calendar new format (2)'!$B$11:$T$103,18,FALSE)</f>
        <v>•</v>
      </c>
      <c r="AJ12" s="98" t="str">
        <f>+VLOOKUP(B12,'[13]Calendar new format (2)'!$B$11:$T$103,19,FALSE)</f>
        <v>•</v>
      </c>
      <c r="AL12" s="99">
        <f>+IF(V12=F12,0,1)</f>
        <v>0</v>
      </c>
      <c r="AM12" s="99">
        <f t="shared" ref="AM12:AZ27" si="0">+IF(W12=G12,0,1)</f>
        <v>0</v>
      </c>
      <c r="AN12" s="99">
        <f t="shared" si="0"/>
        <v>0</v>
      </c>
      <c r="AO12" s="99">
        <f t="shared" si="0"/>
        <v>0</v>
      </c>
      <c r="AP12" s="99">
        <f t="shared" si="0"/>
        <v>0</v>
      </c>
      <c r="AQ12" s="99">
        <f t="shared" si="0"/>
        <v>0</v>
      </c>
      <c r="AR12" s="99">
        <f t="shared" si="0"/>
        <v>0</v>
      </c>
      <c r="AS12" s="99">
        <f t="shared" si="0"/>
        <v>0</v>
      </c>
      <c r="AT12" s="99">
        <f t="shared" si="0"/>
        <v>0</v>
      </c>
      <c r="AU12" s="99">
        <f t="shared" si="0"/>
        <v>0</v>
      </c>
      <c r="AV12" s="99">
        <f t="shared" si="0"/>
        <v>0</v>
      </c>
      <c r="AW12" s="99">
        <f t="shared" si="0"/>
        <v>0</v>
      </c>
      <c r="AX12" s="99">
        <f t="shared" si="0"/>
        <v>0</v>
      </c>
      <c r="AY12" s="99">
        <f t="shared" si="0"/>
        <v>0</v>
      </c>
      <c r="AZ12" s="99">
        <f t="shared" si="0"/>
        <v>0</v>
      </c>
      <c r="BA12" s="99"/>
    </row>
    <row r="13" spans="1:53" s="1" customFormat="1" ht="32.25" hidden="1" customHeight="1" x14ac:dyDescent="0.35">
      <c r="A13" s="83" t="s">
        <v>468</v>
      </c>
      <c r="B13" s="84" t="s">
        <v>25</v>
      </c>
      <c r="C13" s="84" t="s">
        <v>19</v>
      </c>
      <c r="D13" s="84" t="s">
        <v>10</v>
      </c>
      <c r="E13" s="79" t="s">
        <v>15</v>
      </c>
      <c r="F13" s="73" t="s">
        <v>378</v>
      </c>
      <c r="G13" s="74" t="s">
        <v>378</v>
      </c>
      <c r="H13" s="74" t="s">
        <v>378</v>
      </c>
      <c r="I13" s="74" t="s">
        <v>378</v>
      </c>
      <c r="J13" s="74" t="s">
        <v>378</v>
      </c>
      <c r="K13" s="73" t="s">
        <v>378</v>
      </c>
      <c r="L13" s="74" t="s">
        <v>378</v>
      </c>
      <c r="M13" s="74" t="s">
        <v>378</v>
      </c>
      <c r="N13" s="74" t="s">
        <v>378</v>
      </c>
      <c r="O13" s="74" t="s">
        <v>378</v>
      </c>
      <c r="P13" s="74" t="s">
        <v>378</v>
      </c>
      <c r="Q13" s="66" t="s">
        <v>445</v>
      </c>
      <c r="R13" s="74" t="s">
        <v>484</v>
      </c>
      <c r="S13" s="74" t="s">
        <v>484</v>
      </c>
      <c r="T13" s="67" t="s">
        <v>445</v>
      </c>
      <c r="V13" s="97" t="str">
        <f>+VLOOKUP(B13,'[13]Calendar new format (2)'!$B$11:$T$103,5,FALSE)</f>
        <v/>
      </c>
      <c r="W13" s="97" t="str">
        <f>+VLOOKUP(B13,'[13]Calendar new format (2)'!$B$11:$T$103,6,FALSE)</f>
        <v/>
      </c>
      <c r="X13" s="98" t="str">
        <f>+VLOOKUP(B13,'[13]Calendar new format (2)'!$B$11:$T$103,7,FALSE)</f>
        <v/>
      </c>
      <c r="Y13" s="98" t="str">
        <f>+VLOOKUP(B13,'[13]Calendar new format (2)'!$B$11:$T$103,8,FALSE)</f>
        <v/>
      </c>
      <c r="Z13" s="98" t="str">
        <f>+VLOOKUP(B13,'[13]Calendar new format (2)'!$B$11:$T$103,9,FALSE)</f>
        <v/>
      </c>
      <c r="AA13" s="98" t="str">
        <f>+VLOOKUP(B13,'[13]Calendar new format (2)'!$B$11:$T$103,10,FALSE)</f>
        <v/>
      </c>
      <c r="AB13" s="98" t="str">
        <f>+VLOOKUP(B13,'[13]Calendar new format (2)'!$B$11:$T$103,11,FALSE)</f>
        <v/>
      </c>
      <c r="AC13" s="98" t="str">
        <f>+VLOOKUP(B13,'[13]Calendar new format (2)'!$B$11:$T$103,12,FALSE)</f>
        <v/>
      </c>
      <c r="AD13" s="98" t="str">
        <f>+VLOOKUP(B13,'[13]Calendar new format (2)'!$B$11:$T$103,13,FALSE)</f>
        <v/>
      </c>
      <c r="AE13" s="98" t="str">
        <f>+VLOOKUP(B13,'[13]Calendar new format (2)'!$B$11:$T$103,14,FALSE)</f>
        <v/>
      </c>
      <c r="AF13" s="98" t="str">
        <f>+VLOOKUP(B13,'[13]Calendar new format (2)'!$B$11:$T$103,15,FALSE)</f>
        <v/>
      </c>
      <c r="AG13" s="98" t="str">
        <f>+VLOOKUP(B13,'[13]Calendar new format (2)'!$B$11:$T$103,16,FALSE)</f>
        <v>(*) Early Close</v>
      </c>
      <c r="AH13" s="98" t="str">
        <f>+VLOOKUP(B13,'[13]Calendar new format (2)'!$B$11:$T$103,17,FALSE)</f>
        <v>•</v>
      </c>
      <c r="AI13" s="98" t="str">
        <f>+VLOOKUP(B13,'[13]Calendar new format (2)'!$B$11:$T$103,18,FALSE)</f>
        <v>•</v>
      </c>
      <c r="AJ13" s="98" t="str">
        <f>+VLOOKUP(B13,'[13]Calendar new format (2)'!$B$11:$T$103,19,FALSE)</f>
        <v>(*) Early Close</v>
      </c>
      <c r="AL13" s="99">
        <f t="shared" ref="AL13:AL76" si="1">+IF(V13=F13,0,1)</f>
        <v>0</v>
      </c>
      <c r="AM13" s="99">
        <f t="shared" si="0"/>
        <v>0</v>
      </c>
      <c r="AN13" s="99">
        <f t="shared" si="0"/>
        <v>0</v>
      </c>
      <c r="AO13" s="99">
        <f t="shared" si="0"/>
        <v>0</v>
      </c>
      <c r="AP13" s="99">
        <f t="shared" si="0"/>
        <v>0</v>
      </c>
      <c r="AQ13" s="99">
        <f t="shared" si="0"/>
        <v>0</v>
      </c>
      <c r="AR13" s="99">
        <f t="shared" si="0"/>
        <v>0</v>
      </c>
      <c r="AS13" s="99">
        <f t="shared" si="0"/>
        <v>0</v>
      </c>
      <c r="AT13" s="99">
        <f t="shared" si="0"/>
        <v>0</v>
      </c>
      <c r="AU13" s="99">
        <f t="shared" si="0"/>
        <v>0</v>
      </c>
      <c r="AV13" s="99">
        <f t="shared" si="0"/>
        <v>0</v>
      </c>
      <c r="AW13" s="99">
        <f t="shared" si="0"/>
        <v>0</v>
      </c>
      <c r="AX13" s="99">
        <f t="shared" si="0"/>
        <v>0</v>
      </c>
      <c r="AY13" s="99">
        <f t="shared" si="0"/>
        <v>0</v>
      </c>
      <c r="AZ13" s="99">
        <f t="shared" si="0"/>
        <v>0</v>
      </c>
      <c r="BA13" s="99"/>
    </row>
    <row r="14" spans="1:53" s="1" customFormat="1" ht="32.25" hidden="1" customHeight="1" x14ac:dyDescent="0.35">
      <c r="A14" s="83" t="s">
        <v>469</v>
      </c>
      <c r="B14" s="84" t="s">
        <v>28</v>
      </c>
      <c r="C14" s="84" t="s">
        <v>19</v>
      </c>
      <c r="D14" s="84" t="s">
        <v>10</v>
      </c>
      <c r="E14" s="79" t="s">
        <v>29</v>
      </c>
      <c r="F14" s="73" t="s">
        <v>378</v>
      </c>
      <c r="G14" s="74" t="s">
        <v>378</v>
      </c>
      <c r="H14" s="74" t="s">
        <v>378</v>
      </c>
      <c r="I14" s="74" t="s">
        <v>378</v>
      </c>
      <c r="J14" s="74" t="s">
        <v>378</v>
      </c>
      <c r="K14" s="73" t="s">
        <v>378</v>
      </c>
      <c r="L14" s="74" t="s">
        <v>378</v>
      </c>
      <c r="M14" s="74" t="s">
        <v>378</v>
      </c>
      <c r="N14" s="74" t="s">
        <v>378</v>
      </c>
      <c r="O14" s="74" t="s">
        <v>378</v>
      </c>
      <c r="P14" s="74" t="s">
        <v>378</v>
      </c>
      <c r="Q14" s="66" t="s">
        <v>445</v>
      </c>
      <c r="R14" s="74" t="s">
        <v>484</v>
      </c>
      <c r="S14" s="74" t="s">
        <v>484</v>
      </c>
      <c r="T14" s="67" t="s">
        <v>445</v>
      </c>
      <c r="V14" s="97" t="str">
        <f>+VLOOKUP(B14,'[13]Calendar new format (2)'!$B$11:$T$103,5,FALSE)</f>
        <v/>
      </c>
      <c r="W14" s="97" t="str">
        <f>+VLOOKUP(B14,'[13]Calendar new format (2)'!$B$11:$T$103,6,FALSE)</f>
        <v/>
      </c>
      <c r="X14" s="98" t="str">
        <f>+VLOOKUP(B14,'[13]Calendar new format (2)'!$B$11:$T$103,7,FALSE)</f>
        <v/>
      </c>
      <c r="Y14" s="98" t="str">
        <f>+VLOOKUP(B14,'[13]Calendar new format (2)'!$B$11:$T$103,8,FALSE)</f>
        <v/>
      </c>
      <c r="Z14" s="98" t="str">
        <f>+VLOOKUP(B14,'[13]Calendar new format (2)'!$B$11:$T$103,9,FALSE)</f>
        <v/>
      </c>
      <c r="AA14" s="98" t="str">
        <f>+VLOOKUP(B14,'[13]Calendar new format (2)'!$B$11:$T$103,10,FALSE)</f>
        <v/>
      </c>
      <c r="AB14" s="98" t="str">
        <f>+VLOOKUP(B14,'[13]Calendar new format (2)'!$B$11:$T$103,11,FALSE)</f>
        <v/>
      </c>
      <c r="AC14" s="98" t="str">
        <f>+VLOOKUP(B14,'[13]Calendar new format (2)'!$B$11:$T$103,12,FALSE)</f>
        <v/>
      </c>
      <c r="AD14" s="98" t="str">
        <f>+VLOOKUP(B14,'[13]Calendar new format (2)'!$B$11:$T$103,13,FALSE)</f>
        <v/>
      </c>
      <c r="AE14" s="98" t="str">
        <f>+VLOOKUP(B14,'[13]Calendar new format (2)'!$B$11:$T$103,14,FALSE)</f>
        <v/>
      </c>
      <c r="AF14" s="98" t="str">
        <f>+VLOOKUP(B14,'[13]Calendar new format (2)'!$B$11:$T$103,15,FALSE)</f>
        <v/>
      </c>
      <c r="AG14" s="98" t="str">
        <f>+VLOOKUP(B14,'[13]Calendar new format (2)'!$B$11:$T$103,16,FALSE)</f>
        <v>(*) Early Close</v>
      </c>
      <c r="AH14" s="98" t="str">
        <f>+VLOOKUP(B14,'[13]Calendar new format (2)'!$B$11:$T$103,17,FALSE)</f>
        <v>•</v>
      </c>
      <c r="AI14" s="98" t="str">
        <f>+VLOOKUP(B14,'[13]Calendar new format (2)'!$B$11:$T$103,18,FALSE)</f>
        <v>•</v>
      </c>
      <c r="AJ14" s="98" t="str">
        <f>+VLOOKUP(B14,'[13]Calendar new format (2)'!$B$11:$T$103,19,FALSE)</f>
        <v>(*) Early Close</v>
      </c>
      <c r="AL14" s="99">
        <f t="shared" si="1"/>
        <v>0</v>
      </c>
      <c r="AM14" s="99">
        <f t="shared" si="0"/>
        <v>0</v>
      </c>
      <c r="AN14" s="99">
        <f t="shared" si="0"/>
        <v>0</v>
      </c>
      <c r="AO14" s="99">
        <f t="shared" si="0"/>
        <v>0</v>
      </c>
      <c r="AP14" s="99">
        <f t="shared" si="0"/>
        <v>0</v>
      </c>
      <c r="AQ14" s="99">
        <f t="shared" si="0"/>
        <v>0</v>
      </c>
      <c r="AR14" s="99">
        <f t="shared" si="0"/>
        <v>0</v>
      </c>
      <c r="AS14" s="99">
        <f t="shared" si="0"/>
        <v>0</v>
      </c>
      <c r="AT14" s="99">
        <f t="shared" si="0"/>
        <v>0</v>
      </c>
      <c r="AU14" s="99">
        <f t="shared" si="0"/>
        <v>0</v>
      </c>
      <c r="AV14" s="99">
        <f t="shared" si="0"/>
        <v>0</v>
      </c>
      <c r="AW14" s="99">
        <f t="shared" si="0"/>
        <v>0</v>
      </c>
      <c r="AX14" s="99">
        <f t="shared" si="0"/>
        <v>0</v>
      </c>
      <c r="AY14" s="99">
        <f t="shared" si="0"/>
        <v>0</v>
      </c>
      <c r="AZ14" s="99">
        <f t="shared" si="0"/>
        <v>0</v>
      </c>
      <c r="BA14" s="99"/>
    </row>
    <row r="15" spans="1:53" s="1" customFormat="1" ht="32.25" customHeight="1" x14ac:dyDescent="0.35">
      <c r="A15" s="83" t="s">
        <v>185</v>
      </c>
      <c r="B15" s="84" t="s">
        <v>184</v>
      </c>
      <c r="C15" s="84" t="s">
        <v>9</v>
      </c>
      <c r="D15" s="84" t="s">
        <v>398</v>
      </c>
      <c r="E15" s="79" t="s">
        <v>181</v>
      </c>
      <c r="F15" s="73" t="s">
        <v>378</v>
      </c>
      <c r="G15" s="74" t="s">
        <v>378</v>
      </c>
      <c r="H15" s="74" t="s">
        <v>378</v>
      </c>
      <c r="I15" s="74" t="s">
        <v>378</v>
      </c>
      <c r="J15" s="74" t="s">
        <v>378</v>
      </c>
      <c r="K15" s="73" t="s">
        <v>378</v>
      </c>
      <c r="L15" s="74" t="s">
        <v>378</v>
      </c>
      <c r="M15" s="74" t="s">
        <v>378</v>
      </c>
      <c r="N15" s="74" t="s">
        <v>378</v>
      </c>
      <c r="O15" s="74" t="s">
        <v>378</v>
      </c>
      <c r="P15" s="74" t="s">
        <v>484</v>
      </c>
      <c r="Q15" s="66" t="s">
        <v>445</v>
      </c>
      <c r="R15" s="74" t="s">
        <v>484</v>
      </c>
      <c r="S15" s="74" t="s">
        <v>484</v>
      </c>
      <c r="T15" s="67" t="s">
        <v>445</v>
      </c>
      <c r="V15" s="97" t="str">
        <f>+VLOOKUP(B15,'[13]Calendar new format (2)'!$B$11:$T$103,5,FALSE)</f>
        <v/>
      </c>
      <c r="W15" s="97" t="str">
        <f>+VLOOKUP(B15,'[13]Calendar new format (2)'!$B$11:$T$103,6,FALSE)</f>
        <v/>
      </c>
      <c r="X15" s="98" t="str">
        <f>+VLOOKUP(B15,'[13]Calendar new format (2)'!$B$11:$T$103,7,FALSE)</f>
        <v/>
      </c>
      <c r="Y15" s="98" t="str">
        <f>+VLOOKUP(B15,'[13]Calendar new format (2)'!$B$11:$T$103,8,FALSE)</f>
        <v>•</v>
      </c>
      <c r="Z15" s="98" t="str">
        <f>+VLOOKUP(B15,'[13]Calendar new format (2)'!$B$11:$T$103,9,FALSE)</f>
        <v/>
      </c>
      <c r="AA15" s="98" t="str">
        <f>+VLOOKUP(B15,'[13]Calendar new format (2)'!$B$11:$T$103,10,FALSE)</f>
        <v/>
      </c>
      <c r="AB15" s="98" t="str">
        <f>+VLOOKUP(B15,'[13]Calendar new format (2)'!$B$11:$T$103,11,FALSE)</f>
        <v/>
      </c>
      <c r="AC15" s="98" t="str">
        <f>+VLOOKUP(B15,'[13]Calendar new format (2)'!$B$11:$T$103,12,FALSE)</f>
        <v>•</v>
      </c>
      <c r="AD15" s="98" t="str">
        <f>+VLOOKUP(B15,'[13]Calendar new format (2)'!$B$11:$T$103,13,FALSE)</f>
        <v/>
      </c>
      <c r="AE15" s="98" t="str">
        <f>+VLOOKUP(B15,'[13]Calendar new format (2)'!$B$11:$T$103,14,FALSE)</f>
        <v/>
      </c>
      <c r="AF15" s="98" t="str">
        <f>+VLOOKUP(B15,'[13]Calendar new format (2)'!$B$11:$T$103,15,FALSE)</f>
        <v>•</v>
      </c>
      <c r="AG15" s="98" t="str">
        <f>+VLOOKUP(B15,'[13]Calendar new format (2)'!$B$11:$T$103,16,FALSE)</f>
        <v>(*) Early Close</v>
      </c>
      <c r="AH15" s="98" t="str">
        <f>+VLOOKUP(B15,'[13]Calendar new format (2)'!$B$11:$T$103,17,FALSE)</f>
        <v>•</v>
      </c>
      <c r="AI15" s="98" t="str">
        <f>+VLOOKUP(B15,'[13]Calendar new format (2)'!$B$11:$T$103,18,FALSE)</f>
        <v>•</v>
      </c>
      <c r="AJ15" s="98" t="str">
        <f>+VLOOKUP(B15,'[13]Calendar new format (2)'!$B$11:$T$103,19,FALSE)</f>
        <v>(*) Early Close</v>
      </c>
      <c r="AL15" s="99">
        <f t="shared" si="1"/>
        <v>0</v>
      </c>
      <c r="AM15" s="99">
        <f t="shared" si="0"/>
        <v>0</v>
      </c>
      <c r="AN15" s="99">
        <f t="shared" si="0"/>
        <v>0</v>
      </c>
      <c r="AO15" s="99">
        <f>+IF(Y15=I15,0,1)</f>
        <v>1</v>
      </c>
      <c r="AP15" s="99">
        <f t="shared" si="0"/>
        <v>0</v>
      </c>
      <c r="AQ15" s="99">
        <f t="shared" si="0"/>
        <v>0</v>
      </c>
      <c r="AR15" s="99">
        <f t="shared" si="0"/>
        <v>0</v>
      </c>
      <c r="AS15" s="99">
        <f t="shared" si="0"/>
        <v>1</v>
      </c>
      <c r="AT15" s="99">
        <f t="shared" si="0"/>
        <v>0</v>
      </c>
      <c r="AU15" s="99">
        <f t="shared" si="0"/>
        <v>0</v>
      </c>
      <c r="AV15" s="99">
        <f t="shared" si="0"/>
        <v>0</v>
      </c>
      <c r="AW15" s="99">
        <f t="shared" si="0"/>
        <v>0</v>
      </c>
      <c r="AX15" s="99">
        <f t="shared" si="0"/>
        <v>0</v>
      </c>
      <c r="AY15" s="99">
        <f t="shared" si="0"/>
        <v>0</v>
      </c>
      <c r="AZ15" s="99">
        <f t="shared" si="0"/>
        <v>0</v>
      </c>
      <c r="BA15" s="99"/>
    </row>
    <row r="16" spans="1:53" s="1" customFormat="1" ht="32.25" hidden="1" customHeight="1" x14ac:dyDescent="0.35">
      <c r="A16" s="83" t="s">
        <v>466</v>
      </c>
      <c r="B16" s="84" t="s">
        <v>18</v>
      </c>
      <c r="C16" s="84" t="s">
        <v>19</v>
      </c>
      <c r="D16" s="84" t="s">
        <v>10</v>
      </c>
      <c r="E16" s="79" t="s">
        <v>15</v>
      </c>
      <c r="F16" s="73" t="s">
        <v>378</v>
      </c>
      <c r="G16" s="74" t="s">
        <v>378</v>
      </c>
      <c r="H16" s="74" t="s">
        <v>378</v>
      </c>
      <c r="I16" s="74" t="s">
        <v>378</v>
      </c>
      <c r="J16" s="74" t="s">
        <v>378</v>
      </c>
      <c r="K16" s="73" t="s">
        <v>378</v>
      </c>
      <c r="L16" s="74" t="s">
        <v>378</v>
      </c>
      <c r="M16" s="74" t="s">
        <v>378</v>
      </c>
      <c r="N16" s="74" t="s">
        <v>378</v>
      </c>
      <c r="O16" s="74" t="s">
        <v>378</v>
      </c>
      <c r="P16" s="74" t="s">
        <v>378</v>
      </c>
      <c r="Q16" s="73" t="s">
        <v>484</v>
      </c>
      <c r="R16" s="74" t="s">
        <v>484</v>
      </c>
      <c r="S16" s="74" t="s">
        <v>484</v>
      </c>
      <c r="T16" s="75" t="s">
        <v>484</v>
      </c>
      <c r="V16" s="97" t="str">
        <f>+VLOOKUP(B16,'[13]Calendar new format (2)'!$B$11:$T$103,5,FALSE)</f>
        <v/>
      </c>
      <c r="W16" s="97" t="str">
        <f>+VLOOKUP(B16,'[13]Calendar new format (2)'!$B$11:$T$103,6,FALSE)</f>
        <v/>
      </c>
      <c r="X16" s="98" t="str">
        <f>+VLOOKUP(B16,'[13]Calendar new format (2)'!$B$11:$T$103,7,FALSE)</f>
        <v/>
      </c>
      <c r="Y16" s="98" t="str">
        <f>+VLOOKUP(B16,'[13]Calendar new format (2)'!$B$11:$T$103,8,FALSE)</f>
        <v/>
      </c>
      <c r="Z16" s="98" t="str">
        <f>+VLOOKUP(B16,'[13]Calendar new format (2)'!$B$11:$T$103,9,FALSE)</f>
        <v/>
      </c>
      <c r="AA16" s="98" t="str">
        <f>+VLOOKUP(B16,'[13]Calendar new format (2)'!$B$11:$T$103,10,FALSE)</f>
        <v/>
      </c>
      <c r="AB16" s="98" t="str">
        <f>+VLOOKUP(B16,'[13]Calendar new format (2)'!$B$11:$T$103,11,FALSE)</f>
        <v/>
      </c>
      <c r="AC16" s="98" t="str">
        <f>+VLOOKUP(B16,'[13]Calendar new format (2)'!$B$11:$T$103,12,FALSE)</f>
        <v/>
      </c>
      <c r="AD16" s="98" t="str">
        <f>+VLOOKUP(B16,'[13]Calendar new format (2)'!$B$11:$T$103,13,FALSE)</f>
        <v/>
      </c>
      <c r="AE16" s="98" t="str">
        <f>+VLOOKUP(B16,'[13]Calendar new format (2)'!$B$11:$T$103,14,FALSE)</f>
        <v/>
      </c>
      <c r="AF16" s="98" t="str">
        <f>+VLOOKUP(B16,'[13]Calendar new format (2)'!$B$11:$T$103,15,FALSE)</f>
        <v/>
      </c>
      <c r="AG16" s="98" t="str">
        <f>+VLOOKUP(B16,'[13]Calendar new format (2)'!$B$11:$T$103,16,FALSE)</f>
        <v>•</v>
      </c>
      <c r="AH16" s="98" t="str">
        <f>+VLOOKUP(B16,'[13]Calendar new format (2)'!$B$11:$T$103,17,FALSE)</f>
        <v>•</v>
      </c>
      <c r="AI16" s="98" t="str">
        <f>+VLOOKUP(B16,'[13]Calendar new format (2)'!$B$11:$T$103,18,FALSE)</f>
        <v>•</v>
      </c>
      <c r="AJ16" s="98" t="str">
        <f>+VLOOKUP(B16,'[13]Calendar new format (2)'!$B$11:$T$103,19,FALSE)</f>
        <v>•</v>
      </c>
      <c r="AL16" s="99">
        <f t="shared" si="1"/>
        <v>0</v>
      </c>
      <c r="AM16" s="99">
        <f t="shared" si="0"/>
        <v>0</v>
      </c>
      <c r="AN16" s="99">
        <f t="shared" si="0"/>
        <v>0</v>
      </c>
      <c r="AO16" s="99">
        <f t="shared" si="0"/>
        <v>0</v>
      </c>
      <c r="AP16" s="99">
        <f t="shared" si="0"/>
        <v>0</v>
      </c>
      <c r="AQ16" s="99">
        <f t="shared" si="0"/>
        <v>0</v>
      </c>
      <c r="AR16" s="99">
        <f t="shared" si="0"/>
        <v>0</v>
      </c>
      <c r="AS16" s="99">
        <f t="shared" si="0"/>
        <v>0</v>
      </c>
      <c r="AT16" s="99">
        <f t="shared" si="0"/>
        <v>0</v>
      </c>
      <c r="AU16" s="99">
        <f t="shared" si="0"/>
        <v>0</v>
      </c>
      <c r="AV16" s="99">
        <f t="shared" si="0"/>
        <v>0</v>
      </c>
      <c r="AW16" s="99">
        <f t="shared" si="0"/>
        <v>0</v>
      </c>
      <c r="AX16" s="99">
        <f t="shared" si="0"/>
        <v>0</v>
      </c>
      <c r="AY16" s="99">
        <f t="shared" si="0"/>
        <v>0</v>
      </c>
      <c r="AZ16" s="99">
        <f t="shared" si="0"/>
        <v>0</v>
      </c>
      <c r="BA16" s="99"/>
    </row>
    <row r="17" spans="1:53" s="1" customFormat="1" ht="32.25" hidden="1" customHeight="1" x14ac:dyDescent="0.35">
      <c r="A17" s="83" t="s">
        <v>478</v>
      </c>
      <c r="B17" s="84" t="s">
        <v>409</v>
      </c>
      <c r="C17" s="84" t="s">
        <v>19</v>
      </c>
      <c r="D17" s="84" t="s">
        <v>398</v>
      </c>
      <c r="E17" s="79" t="s">
        <v>181</v>
      </c>
      <c r="F17" s="73" t="s">
        <v>378</v>
      </c>
      <c r="G17" s="74" t="s">
        <v>378</v>
      </c>
      <c r="H17" s="74" t="s">
        <v>378</v>
      </c>
      <c r="I17" s="74" t="s">
        <v>484</v>
      </c>
      <c r="J17" s="74" t="s">
        <v>378</v>
      </c>
      <c r="K17" s="73" t="s">
        <v>378</v>
      </c>
      <c r="L17" s="74" t="s">
        <v>378</v>
      </c>
      <c r="M17" s="74" t="s">
        <v>484</v>
      </c>
      <c r="N17" s="74" t="s">
        <v>378</v>
      </c>
      <c r="O17" s="74" t="s">
        <v>378</v>
      </c>
      <c r="P17" s="74" t="s">
        <v>484</v>
      </c>
      <c r="Q17" s="66" t="s">
        <v>445</v>
      </c>
      <c r="R17" s="74" t="s">
        <v>484</v>
      </c>
      <c r="S17" s="74" t="s">
        <v>484</v>
      </c>
      <c r="T17" s="75" t="s">
        <v>484</v>
      </c>
      <c r="V17" s="97" t="str">
        <f>+VLOOKUP(B17,'[13]Calendar new format (2)'!$B$11:$T$103,5,FALSE)</f>
        <v/>
      </c>
      <c r="W17" s="97" t="str">
        <f>+VLOOKUP(B17,'[13]Calendar new format (2)'!$B$11:$T$103,6,FALSE)</f>
        <v/>
      </c>
      <c r="X17" s="98" t="str">
        <f>+VLOOKUP(B17,'[13]Calendar new format (2)'!$B$11:$T$103,7,FALSE)</f>
        <v/>
      </c>
      <c r="Y17" s="98" t="str">
        <f>+VLOOKUP(B17,'[13]Calendar new format (2)'!$B$11:$T$103,8,FALSE)</f>
        <v>•</v>
      </c>
      <c r="Z17" s="98" t="str">
        <f>+VLOOKUP(B17,'[13]Calendar new format (2)'!$B$11:$T$103,9,FALSE)</f>
        <v/>
      </c>
      <c r="AA17" s="98" t="str">
        <f>+VLOOKUP(B17,'[13]Calendar new format (2)'!$B$11:$T$103,10,FALSE)</f>
        <v/>
      </c>
      <c r="AB17" s="98" t="str">
        <f>+VLOOKUP(B17,'[13]Calendar new format (2)'!$B$11:$T$103,11,FALSE)</f>
        <v/>
      </c>
      <c r="AC17" s="98" t="str">
        <f>+VLOOKUP(B17,'[13]Calendar new format (2)'!$B$11:$T$103,12,FALSE)</f>
        <v>•</v>
      </c>
      <c r="AD17" s="98" t="str">
        <f>+VLOOKUP(B17,'[13]Calendar new format (2)'!$B$11:$T$103,13,FALSE)</f>
        <v/>
      </c>
      <c r="AE17" s="98" t="str">
        <f>+VLOOKUP(B17,'[13]Calendar new format (2)'!$B$11:$T$103,14,FALSE)</f>
        <v/>
      </c>
      <c r="AF17" s="98" t="str">
        <f>+VLOOKUP(B17,'[13]Calendar new format (2)'!$B$11:$T$103,15,FALSE)</f>
        <v>•</v>
      </c>
      <c r="AG17" s="98" t="str">
        <f>+VLOOKUP(B17,'[13]Calendar new format (2)'!$B$11:$T$103,16,FALSE)</f>
        <v>(*) Early Close</v>
      </c>
      <c r="AH17" s="98" t="str">
        <f>+VLOOKUP(B17,'[13]Calendar new format (2)'!$B$11:$T$103,17,FALSE)</f>
        <v>•</v>
      </c>
      <c r="AI17" s="98" t="str">
        <f>+VLOOKUP(B17,'[13]Calendar new format (2)'!$B$11:$T$103,18,FALSE)</f>
        <v>•</v>
      </c>
      <c r="AJ17" s="98" t="str">
        <f>+VLOOKUP(B17,'[13]Calendar new format (2)'!$B$11:$T$103,19,FALSE)</f>
        <v>•</v>
      </c>
      <c r="AL17" s="99">
        <f t="shared" si="1"/>
        <v>0</v>
      </c>
      <c r="AM17" s="99">
        <f t="shared" si="0"/>
        <v>0</v>
      </c>
      <c r="AN17" s="99">
        <f t="shared" si="0"/>
        <v>0</v>
      </c>
      <c r="AO17" s="99">
        <f t="shared" si="0"/>
        <v>0</v>
      </c>
      <c r="AP17" s="99">
        <f t="shared" si="0"/>
        <v>0</v>
      </c>
      <c r="AQ17" s="99">
        <f t="shared" si="0"/>
        <v>0</v>
      </c>
      <c r="AR17" s="99">
        <f t="shared" si="0"/>
        <v>0</v>
      </c>
      <c r="AS17" s="99">
        <f t="shared" si="0"/>
        <v>0</v>
      </c>
      <c r="AT17" s="99">
        <f t="shared" si="0"/>
        <v>0</v>
      </c>
      <c r="AU17" s="99">
        <f t="shared" si="0"/>
        <v>0</v>
      </c>
      <c r="AV17" s="99">
        <f t="shared" si="0"/>
        <v>0</v>
      </c>
      <c r="AW17" s="99">
        <f t="shared" si="0"/>
        <v>0</v>
      </c>
      <c r="AX17" s="99">
        <f t="shared" si="0"/>
        <v>0</v>
      </c>
      <c r="AY17" s="99">
        <f t="shared" si="0"/>
        <v>0</v>
      </c>
      <c r="AZ17" s="99">
        <f t="shared" si="0"/>
        <v>0</v>
      </c>
      <c r="BA17" s="99"/>
    </row>
    <row r="18" spans="1:53" s="1" customFormat="1" ht="32.25" hidden="1" customHeight="1" x14ac:dyDescent="0.35">
      <c r="A18" s="83" t="s">
        <v>472</v>
      </c>
      <c r="B18" s="84" t="s">
        <v>38</v>
      </c>
      <c r="C18" s="84" t="s">
        <v>19</v>
      </c>
      <c r="D18" s="84" t="s">
        <v>10</v>
      </c>
      <c r="E18" s="79" t="s">
        <v>35</v>
      </c>
      <c r="F18" s="73" t="s">
        <v>378</v>
      </c>
      <c r="G18" s="74" t="s">
        <v>378</v>
      </c>
      <c r="H18" s="74" t="s">
        <v>378</v>
      </c>
      <c r="I18" s="74" t="s">
        <v>484</v>
      </c>
      <c r="J18" s="74" t="s">
        <v>378</v>
      </c>
      <c r="K18" s="73" t="s">
        <v>378</v>
      </c>
      <c r="L18" s="74" t="s">
        <v>378</v>
      </c>
      <c r="M18" s="74" t="s">
        <v>484</v>
      </c>
      <c r="N18" s="74" t="s">
        <v>378</v>
      </c>
      <c r="O18" s="74" t="s">
        <v>378</v>
      </c>
      <c r="P18" s="74" t="s">
        <v>484</v>
      </c>
      <c r="Q18" s="66" t="s">
        <v>445</v>
      </c>
      <c r="R18" s="74" t="s">
        <v>484</v>
      </c>
      <c r="S18" s="74" t="s">
        <v>484</v>
      </c>
      <c r="T18" s="67" t="s">
        <v>445</v>
      </c>
      <c r="V18" s="97" t="str">
        <f>+VLOOKUP(B18,'[13]Calendar new format (2)'!$B$11:$T$103,5,FALSE)</f>
        <v/>
      </c>
      <c r="W18" s="97" t="str">
        <f>+VLOOKUP(B18,'[13]Calendar new format (2)'!$B$11:$T$103,6,FALSE)</f>
        <v/>
      </c>
      <c r="X18" s="98" t="str">
        <f>+VLOOKUP(B18,'[13]Calendar new format (2)'!$B$11:$T$103,7,FALSE)</f>
        <v/>
      </c>
      <c r="Y18" s="98" t="str">
        <f>+VLOOKUP(B18,'[13]Calendar new format (2)'!$B$11:$T$103,8,FALSE)</f>
        <v>•</v>
      </c>
      <c r="Z18" s="98" t="str">
        <f>+VLOOKUP(B18,'[13]Calendar new format (2)'!$B$11:$T$103,9,FALSE)</f>
        <v/>
      </c>
      <c r="AA18" s="98" t="str">
        <f>+VLOOKUP(B18,'[13]Calendar new format (2)'!$B$11:$T$103,10,FALSE)</f>
        <v/>
      </c>
      <c r="AB18" s="98" t="str">
        <f>+VLOOKUP(B18,'[13]Calendar new format (2)'!$B$11:$T$103,11,FALSE)</f>
        <v/>
      </c>
      <c r="AC18" s="98" t="str">
        <f>+VLOOKUP(B18,'[13]Calendar new format (2)'!$B$11:$T$103,12,FALSE)</f>
        <v>•</v>
      </c>
      <c r="AD18" s="98" t="str">
        <f>+VLOOKUP(B18,'[13]Calendar new format (2)'!$B$11:$T$103,13,FALSE)</f>
        <v/>
      </c>
      <c r="AE18" s="98" t="str">
        <f>+VLOOKUP(B18,'[13]Calendar new format (2)'!$B$11:$T$103,14,FALSE)</f>
        <v/>
      </c>
      <c r="AF18" s="98" t="str">
        <f>+VLOOKUP(B18,'[13]Calendar new format (2)'!$B$11:$T$103,15,FALSE)</f>
        <v>•</v>
      </c>
      <c r="AG18" s="98" t="str">
        <f>+VLOOKUP(B18,'[13]Calendar new format (2)'!$B$11:$T$103,16,FALSE)</f>
        <v>(*) Early Close</v>
      </c>
      <c r="AH18" s="98" t="str">
        <f>+VLOOKUP(B18,'[13]Calendar new format (2)'!$B$11:$T$103,17,FALSE)</f>
        <v>•</v>
      </c>
      <c r="AI18" s="98" t="str">
        <f>+VLOOKUP(B18,'[13]Calendar new format (2)'!$B$11:$T$103,18,FALSE)</f>
        <v>•</v>
      </c>
      <c r="AJ18" s="98" t="str">
        <f>+VLOOKUP(B18,'[13]Calendar new format (2)'!$B$11:$T$103,19,FALSE)</f>
        <v>(*) Early Close</v>
      </c>
      <c r="AL18" s="99">
        <f t="shared" si="1"/>
        <v>0</v>
      </c>
      <c r="AM18" s="99">
        <f t="shared" si="0"/>
        <v>0</v>
      </c>
      <c r="AN18" s="99">
        <f t="shared" si="0"/>
        <v>0</v>
      </c>
      <c r="AO18" s="99">
        <f t="shared" si="0"/>
        <v>0</v>
      </c>
      <c r="AP18" s="99">
        <f t="shared" si="0"/>
        <v>0</v>
      </c>
      <c r="AQ18" s="99">
        <f t="shared" si="0"/>
        <v>0</v>
      </c>
      <c r="AR18" s="99">
        <f t="shared" si="0"/>
        <v>0</v>
      </c>
      <c r="AS18" s="99">
        <f t="shared" si="0"/>
        <v>0</v>
      </c>
      <c r="AT18" s="99">
        <f t="shared" si="0"/>
        <v>0</v>
      </c>
      <c r="AU18" s="99">
        <f t="shared" si="0"/>
        <v>0</v>
      </c>
      <c r="AV18" s="99">
        <f t="shared" si="0"/>
        <v>0</v>
      </c>
      <c r="AW18" s="99">
        <f t="shared" si="0"/>
        <v>0</v>
      </c>
      <c r="AX18" s="99">
        <f t="shared" si="0"/>
        <v>0</v>
      </c>
      <c r="AY18" s="99">
        <f t="shared" si="0"/>
        <v>0</v>
      </c>
      <c r="AZ18" s="99">
        <f t="shared" si="0"/>
        <v>0</v>
      </c>
      <c r="BA18" s="99"/>
    </row>
    <row r="19" spans="1:53" s="1" customFormat="1" ht="32.25" customHeight="1" x14ac:dyDescent="0.35">
      <c r="A19" s="83" t="s">
        <v>449</v>
      </c>
      <c r="B19" s="84" t="s">
        <v>180</v>
      </c>
      <c r="C19" s="84" t="s">
        <v>9</v>
      </c>
      <c r="D19" s="84" t="s">
        <v>398</v>
      </c>
      <c r="E19" s="79" t="s">
        <v>181</v>
      </c>
      <c r="F19" s="73" t="s">
        <v>378</v>
      </c>
      <c r="G19" s="74" t="s">
        <v>378</v>
      </c>
      <c r="H19" s="74" t="s">
        <v>378</v>
      </c>
      <c r="I19" s="74" t="s">
        <v>378</v>
      </c>
      <c r="J19" s="74" t="s">
        <v>378</v>
      </c>
      <c r="K19" s="73" t="s">
        <v>378</v>
      </c>
      <c r="L19" s="74" t="s">
        <v>378</v>
      </c>
      <c r="M19" s="74" t="s">
        <v>378</v>
      </c>
      <c r="N19" s="74" t="s">
        <v>378</v>
      </c>
      <c r="O19" s="74" t="s">
        <v>378</v>
      </c>
      <c r="P19" s="74" t="s">
        <v>484</v>
      </c>
      <c r="Q19" s="66" t="s">
        <v>445</v>
      </c>
      <c r="R19" s="74" t="s">
        <v>484</v>
      </c>
      <c r="S19" s="74" t="s">
        <v>484</v>
      </c>
      <c r="T19" s="67" t="s">
        <v>445</v>
      </c>
      <c r="V19" s="97" t="str">
        <f>+VLOOKUP(B19,'[13]Calendar new format (2)'!$B$11:$T$103,5,FALSE)</f>
        <v/>
      </c>
      <c r="W19" s="97" t="str">
        <f>+VLOOKUP(B19,'[13]Calendar new format (2)'!$B$11:$T$103,6,FALSE)</f>
        <v/>
      </c>
      <c r="X19" s="98" t="str">
        <f>+VLOOKUP(B19,'[13]Calendar new format (2)'!$B$11:$T$103,7,FALSE)</f>
        <v/>
      </c>
      <c r="Y19" s="98" t="str">
        <f>+VLOOKUP(B19,'[13]Calendar new format (2)'!$B$11:$T$103,8,FALSE)</f>
        <v>•</v>
      </c>
      <c r="Z19" s="98" t="str">
        <f>+VLOOKUP(B19,'[13]Calendar new format (2)'!$B$11:$T$103,9,FALSE)</f>
        <v/>
      </c>
      <c r="AA19" s="98" t="str">
        <f>+VLOOKUP(B19,'[13]Calendar new format (2)'!$B$11:$T$103,10,FALSE)</f>
        <v/>
      </c>
      <c r="AB19" s="98" t="str">
        <f>+VLOOKUP(B19,'[13]Calendar new format (2)'!$B$11:$T$103,11,FALSE)</f>
        <v/>
      </c>
      <c r="AC19" s="98" t="str">
        <f>+VLOOKUP(B19,'[13]Calendar new format (2)'!$B$11:$T$103,12,FALSE)</f>
        <v>•</v>
      </c>
      <c r="AD19" s="98" t="str">
        <f>+VLOOKUP(B19,'[13]Calendar new format (2)'!$B$11:$T$103,13,FALSE)</f>
        <v/>
      </c>
      <c r="AE19" s="98" t="str">
        <f>+VLOOKUP(B19,'[13]Calendar new format (2)'!$B$11:$T$103,14,FALSE)</f>
        <v/>
      </c>
      <c r="AF19" s="98" t="str">
        <f>+VLOOKUP(B19,'[13]Calendar new format (2)'!$B$11:$T$103,15,FALSE)</f>
        <v>•</v>
      </c>
      <c r="AG19" s="98" t="str">
        <f>+VLOOKUP(B19,'[13]Calendar new format (2)'!$B$11:$T$103,16,FALSE)</f>
        <v>(*) Early Close</v>
      </c>
      <c r="AH19" s="98" t="str">
        <f>+VLOOKUP(B19,'[13]Calendar new format (2)'!$B$11:$T$103,17,FALSE)</f>
        <v>•</v>
      </c>
      <c r="AI19" s="98" t="str">
        <f>+VLOOKUP(B19,'[13]Calendar new format (2)'!$B$11:$T$103,18,FALSE)</f>
        <v>•</v>
      </c>
      <c r="AJ19" s="98" t="str">
        <f>+VLOOKUP(B19,'[13]Calendar new format (2)'!$B$11:$T$103,19,FALSE)</f>
        <v>(*) Early Close</v>
      </c>
      <c r="AL19" s="99">
        <f t="shared" si="1"/>
        <v>0</v>
      </c>
      <c r="AM19" s="99">
        <f t="shared" si="0"/>
        <v>0</v>
      </c>
      <c r="AN19" s="99">
        <f t="shared" si="0"/>
        <v>0</v>
      </c>
      <c r="AO19" s="99">
        <f>+IF(Y19=I19,0,1)</f>
        <v>1</v>
      </c>
      <c r="AP19" s="99">
        <f t="shared" si="0"/>
        <v>0</v>
      </c>
      <c r="AQ19" s="99">
        <f t="shared" si="0"/>
        <v>0</v>
      </c>
      <c r="AR19" s="99">
        <f t="shared" si="0"/>
        <v>0</v>
      </c>
      <c r="AS19" s="99">
        <f t="shared" si="0"/>
        <v>1</v>
      </c>
      <c r="AT19" s="99">
        <f t="shared" si="0"/>
        <v>0</v>
      </c>
      <c r="AU19" s="99">
        <f t="shared" si="0"/>
        <v>0</v>
      </c>
      <c r="AV19" s="99">
        <f t="shared" si="0"/>
        <v>0</v>
      </c>
      <c r="AW19" s="99">
        <f t="shared" si="0"/>
        <v>0</v>
      </c>
      <c r="AX19" s="99">
        <f t="shared" si="0"/>
        <v>0</v>
      </c>
      <c r="AY19" s="99">
        <f t="shared" si="0"/>
        <v>0</v>
      </c>
      <c r="AZ19" s="99">
        <f t="shared" si="0"/>
        <v>0</v>
      </c>
      <c r="BA19" s="99"/>
    </row>
    <row r="20" spans="1:53" s="1" customFormat="1" ht="32.25" hidden="1" customHeight="1" x14ac:dyDescent="0.35">
      <c r="A20" s="83" t="s">
        <v>471</v>
      </c>
      <c r="B20" s="84" t="s">
        <v>379</v>
      </c>
      <c r="C20" s="84" t="s">
        <v>19</v>
      </c>
      <c r="D20" s="84" t="s">
        <v>10</v>
      </c>
      <c r="E20" s="79" t="s">
        <v>35</v>
      </c>
      <c r="F20" s="73" t="s">
        <v>378</v>
      </c>
      <c r="G20" s="74" t="s">
        <v>378</v>
      </c>
      <c r="H20" s="74" t="s">
        <v>378</v>
      </c>
      <c r="I20" s="74" t="s">
        <v>484</v>
      </c>
      <c r="J20" s="74" t="s">
        <v>378</v>
      </c>
      <c r="K20" s="73" t="s">
        <v>378</v>
      </c>
      <c r="L20" s="74" t="s">
        <v>378</v>
      </c>
      <c r="M20" s="74" t="s">
        <v>484</v>
      </c>
      <c r="N20" s="74" t="s">
        <v>378</v>
      </c>
      <c r="O20" s="74" t="s">
        <v>378</v>
      </c>
      <c r="P20" s="74" t="s">
        <v>484</v>
      </c>
      <c r="Q20" s="66" t="s">
        <v>445</v>
      </c>
      <c r="R20" s="74" t="s">
        <v>484</v>
      </c>
      <c r="S20" s="74" t="s">
        <v>484</v>
      </c>
      <c r="T20" s="67" t="s">
        <v>445</v>
      </c>
      <c r="V20" s="97" t="str">
        <f>+VLOOKUP(B20,'[13]Calendar new format (2)'!$B$11:$T$103,5,FALSE)</f>
        <v/>
      </c>
      <c r="W20" s="97" t="str">
        <f>+VLOOKUP(B20,'[13]Calendar new format (2)'!$B$11:$T$103,6,FALSE)</f>
        <v/>
      </c>
      <c r="X20" s="98" t="str">
        <f>+VLOOKUP(B20,'[13]Calendar new format (2)'!$B$11:$T$103,7,FALSE)</f>
        <v/>
      </c>
      <c r="Y20" s="98" t="str">
        <f>+VLOOKUP(B20,'[13]Calendar new format (2)'!$B$11:$T$103,8,FALSE)</f>
        <v>•</v>
      </c>
      <c r="Z20" s="98" t="str">
        <f>+VLOOKUP(B20,'[13]Calendar new format (2)'!$B$11:$T$103,9,FALSE)</f>
        <v/>
      </c>
      <c r="AA20" s="98" t="str">
        <f>+VLOOKUP(B20,'[13]Calendar new format (2)'!$B$11:$T$103,10,FALSE)</f>
        <v/>
      </c>
      <c r="AB20" s="98" t="str">
        <f>+VLOOKUP(B20,'[13]Calendar new format (2)'!$B$11:$T$103,11,FALSE)</f>
        <v/>
      </c>
      <c r="AC20" s="98" t="str">
        <f>+VLOOKUP(B20,'[13]Calendar new format (2)'!$B$11:$T$103,12,FALSE)</f>
        <v>•</v>
      </c>
      <c r="AD20" s="98" t="str">
        <f>+VLOOKUP(B20,'[13]Calendar new format (2)'!$B$11:$T$103,13,FALSE)</f>
        <v/>
      </c>
      <c r="AE20" s="98" t="str">
        <f>+VLOOKUP(B20,'[13]Calendar new format (2)'!$B$11:$T$103,14,FALSE)</f>
        <v/>
      </c>
      <c r="AF20" s="98" t="str">
        <f>+VLOOKUP(B20,'[13]Calendar new format (2)'!$B$11:$T$103,15,FALSE)</f>
        <v>•</v>
      </c>
      <c r="AG20" s="98" t="str">
        <f>+VLOOKUP(B20,'[13]Calendar new format (2)'!$B$11:$T$103,16,FALSE)</f>
        <v>(*) Early Close</v>
      </c>
      <c r="AH20" s="98" t="str">
        <f>+VLOOKUP(B20,'[13]Calendar new format (2)'!$B$11:$T$103,17,FALSE)</f>
        <v>•</v>
      </c>
      <c r="AI20" s="98" t="str">
        <f>+VLOOKUP(B20,'[13]Calendar new format (2)'!$B$11:$T$103,18,FALSE)</f>
        <v>•</v>
      </c>
      <c r="AJ20" s="98" t="str">
        <f>+VLOOKUP(B20,'[13]Calendar new format (2)'!$B$11:$T$103,19,FALSE)</f>
        <v>(*) Early Close</v>
      </c>
      <c r="AL20" s="99">
        <f t="shared" si="1"/>
        <v>0</v>
      </c>
      <c r="AM20" s="99">
        <f t="shared" si="0"/>
        <v>0</v>
      </c>
      <c r="AN20" s="99">
        <f t="shared" si="0"/>
        <v>0</v>
      </c>
      <c r="AO20" s="99">
        <f t="shared" si="0"/>
        <v>0</v>
      </c>
      <c r="AP20" s="99">
        <f t="shared" si="0"/>
        <v>0</v>
      </c>
      <c r="AQ20" s="99">
        <f t="shared" si="0"/>
        <v>0</v>
      </c>
      <c r="AR20" s="99">
        <f t="shared" si="0"/>
        <v>0</v>
      </c>
      <c r="AS20" s="99">
        <f t="shared" si="0"/>
        <v>0</v>
      </c>
      <c r="AT20" s="99">
        <f t="shared" si="0"/>
        <v>0</v>
      </c>
      <c r="AU20" s="99">
        <f t="shared" si="0"/>
        <v>0</v>
      </c>
      <c r="AV20" s="99">
        <f t="shared" si="0"/>
        <v>0</v>
      </c>
      <c r="AW20" s="99">
        <f t="shared" si="0"/>
        <v>0</v>
      </c>
      <c r="AX20" s="99">
        <f t="shared" si="0"/>
        <v>0</v>
      </c>
      <c r="AY20" s="99">
        <f t="shared" si="0"/>
        <v>0</v>
      </c>
      <c r="AZ20" s="99">
        <f t="shared" si="0"/>
        <v>0</v>
      </c>
      <c r="BA20" s="99"/>
    </row>
    <row r="21" spans="1:53" s="1" customFormat="1" ht="32.25" hidden="1" customHeight="1" x14ac:dyDescent="0.35">
      <c r="A21" s="83" t="s">
        <v>473</v>
      </c>
      <c r="B21" s="84" t="s">
        <v>195</v>
      </c>
      <c r="C21" s="84" t="s">
        <v>19</v>
      </c>
      <c r="D21" s="84" t="s">
        <v>398</v>
      </c>
      <c r="E21" s="79" t="s">
        <v>71</v>
      </c>
      <c r="F21" s="73" t="s">
        <v>378</v>
      </c>
      <c r="G21" s="74" t="s">
        <v>378</v>
      </c>
      <c r="H21" s="74" t="s">
        <v>378</v>
      </c>
      <c r="I21" s="74" t="s">
        <v>484</v>
      </c>
      <c r="J21" s="74" t="s">
        <v>378</v>
      </c>
      <c r="K21" s="73" t="s">
        <v>484</v>
      </c>
      <c r="L21" s="74" t="s">
        <v>378</v>
      </c>
      <c r="M21" s="74" t="s">
        <v>484</v>
      </c>
      <c r="N21" s="74" t="s">
        <v>378</v>
      </c>
      <c r="O21" s="74" t="s">
        <v>378</v>
      </c>
      <c r="P21" s="74" t="s">
        <v>484</v>
      </c>
      <c r="Q21" s="73" t="s">
        <v>484</v>
      </c>
      <c r="R21" s="74" t="s">
        <v>484</v>
      </c>
      <c r="S21" s="74" t="s">
        <v>484</v>
      </c>
      <c r="T21" s="75" t="s">
        <v>484</v>
      </c>
      <c r="V21" s="97" t="str">
        <f>+VLOOKUP(B21,'[13]Calendar new format (2)'!$B$11:$T$103,5,FALSE)</f>
        <v/>
      </c>
      <c r="W21" s="97" t="str">
        <f>+VLOOKUP(B21,'[13]Calendar new format (2)'!$B$11:$T$103,6,FALSE)</f>
        <v/>
      </c>
      <c r="X21" s="98" t="str">
        <f>+VLOOKUP(B21,'[13]Calendar new format (2)'!$B$11:$T$103,7,FALSE)</f>
        <v/>
      </c>
      <c r="Y21" s="98" t="str">
        <f>+VLOOKUP(B21,'[13]Calendar new format (2)'!$B$11:$T$103,8,FALSE)</f>
        <v>•</v>
      </c>
      <c r="Z21" s="98" t="str">
        <f>+VLOOKUP(B21,'[13]Calendar new format (2)'!$B$11:$T$103,9,FALSE)</f>
        <v/>
      </c>
      <c r="AA21" s="98" t="str">
        <f>+VLOOKUP(B21,'[13]Calendar new format (2)'!$B$11:$T$103,10,FALSE)</f>
        <v>•</v>
      </c>
      <c r="AB21" s="98" t="str">
        <f>+VLOOKUP(B21,'[13]Calendar new format (2)'!$B$11:$T$103,11,FALSE)</f>
        <v/>
      </c>
      <c r="AC21" s="98" t="str">
        <f>+VLOOKUP(B21,'[13]Calendar new format (2)'!$B$11:$T$103,12,FALSE)</f>
        <v>•</v>
      </c>
      <c r="AD21" s="98" t="str">
        <f>+VLOOKUP(B21,'[13]Calendar new format (2)'!$B$11:$T$103,13,FALSE)</f>
        <v/>
      </c>
      <c r="AE21" s="98" t="str">
        <f>+VLOOKUP(B21,'[13]Calendar new format (2)'!$B$11:$T$103,14,FALSE)</f>
        <v/>
      </c>
      <c r="AF21" s="98" t="str">
        <f>+VLOOKUP(B21,'[13]Calendar new format (2)'!$B$11:$T$103,15,FALSE)</f>
        <v>•</v>
      </c>
      <c r="AG21" s="98" t="str">
        <f>+VLOOKUP(B21,'[13]Calendar new format (2)'!$B$11:$T$103,16,FALSE)</f>
        <v>•</v>
      </c>
      <c r="AH21" s="98" t="str">
        <f>+VLOOKUP(B21,'[13]Calendar new format (2)'!$B$11:$T$103,17,FALSE)</f>
        <v>•</v>
      </c>
      <c r="AI21" s="98" t="str">
        <f>+VLOOKUP(B21,'[13]Calendar new format (2)'!$B$11:$T$103,18,FALSE)</f>
        <v>•</v>
      </c>
      <c r="AJ21" s="98" t="str">
        <f>+VLOOKUP(B21,'[13]Calendar new format (2)'!$B$11:$T$103,19,FALSE)</f>
        <v>•</v>
      </c>
      <c r="AL21" s="99">
        <f t="shared" si="1"/>
        <v>0</v>
      </c>
      <c r="AM21" s="99">
        <f t="shared" si="0"/>
        <v>0</v>
      </c>
      <c r="AN21" s="99">
        <f t="shared" si="0"/>
        <v>0</v>
      </c>
      <c r="AO21" s="99">
        <f t="shared" si="0"/>
        <v>0</v>
      </c>
      <c r="AP21" s="99">
        <f t="shared" si="0"/>
        <v>0</v>
      </c>
      <c r="AQ21" s="99">
        <f t="shared" si="0"/>
        <v>0</v>
      </c>
      <c r="AR21" s="99">
        <f t="shared" si="0"/>
        <v>0</v>
      </c>
      <c r="AS21" s="99">
        <f t="shared" si="0"/>
        <v>0</v>
      </c>
      <c r="AT21" s="99">
        <f t="shared" si="0"/>
        <v>0</v>
      </c>
      <c r="AU21" s="99">
        <f t="shared" si="0"/>
        <v>0</v>
      </c>
      <c r="AV21" s="99">
        <f t="shared" si="0"/>
        <v>0</v>
      </c>
      <c r="AW21" s="99">
        <f t="shared" si="0"/>
        <v>0</v>
      </c>
      <c r="AX21" s="99">
        <f t="shared" si="0"/>
        <v>0</v>
      </c>
      <c r="AY21" s="99">
        <f t="shared" si="0"/>
        <v>0</v>
      </c>
      <c r="AZ21" s="99">
        <f t="shared" si="0"/>
        <v>0</v>
      </c>
      <c r="BA21" s="99"/>
    </row>
    <row r="22" spans="1:53" s="1" customFormat="1" ht="32.25" hidden="1" customHeight="1" x14ac:dyDescent="0.35">
      <c r="A22" s="83" t="s">
        <v>193</v>
      </c>
      <c r="B22" s="84" t="s">
        <v>400</v>
      </c>
      <c r="C22" s="84" t="s">
        <v>9</v>
      </c>
      <c r="D22" s="84" t="s">
        <v>398</v>
      </c>
      <c r="E22" s="79" t="s">
        <v>192</v>
      </c>
      <c r="F22" s="73" t="s">
        <v>484</v>
      </c>
      <c r="G22" s="74" t="s">
        <v>484</v>
      </c>
      <c r="H22" s="74" t="s">
        <v>484</v>
      </c>
      <c r="I22" s="74" t="s">
        <v>378</v>
      </c>
      <c r="J22" s="74" t="s">
        <v>484</v>
      </c>
      <c r="K22" s="73" t="s">
        <v>378</v>
      </c>
      <c r="L22" s="74" t="s">
        <v>378</v>
      </c>
      <c r="M22" s="74" t="s">
        <v>378</v>
      </c>
      <c r="N22" s="74" t="s">
        <v>378</v>
      </c>
      <c r="O22" s="74" t="s">
        <v>378</v>
      </c>
      <c r="P22" s="74" t="s">
        <v>378</v>
      </c>
      <c r="Q22" s="66" t="s">
        <v>445</v>
      </c>
      <c r="R22" s="74" t="s">
        <v>484</v>
      </c>
      <c r="S22" s="74" t="s">
        <v>484</v>
      </c>
      <c r="T22" s="67" t="s">
        <v>445</v>
      </c>
      <c r="V22" s="97" t="str">
        <f>+VLOOKUP(B22,'[13]Calendar new format (2)'!$B$11:$T$103,5,FALSE)</f>
        <v>•</v>
      </c>
      <c r="W22" s="97" t="str">
        <f>+VLOOKUP(B22,'[13]Calendar new format (2)'!$B$11:$T$103,6,FALSE)</f>
        <v>•</v>
      </c>
      <c r="X22" s="98" t="str">
        <f>+VLOOKUP(B22,'[13]Calendar new format (2)'!$B$11:$T$103,7,FALSE)</f>
        <v>•</v>
      </c>
      <c r="Y22" s="98" t="str">
        <f>+VLOOKUP(B22,'[13]Calendar new format (2)'!$B$11:$T$103,8,FALSE)</f>
        <v/>
      </c>
      <c r="Z22" s="98" t="str">
        <f>+VLOOKUP(B22,'[13]Calendar new format (2)'!$B$11:$T$103,9,FALSE)</f>
        <v/>
      </c>
      <c r="AA22" s="98" t="str">
        <f>+VLOOKUP(B22,'[13]Calendar new format (2)'!$B$11:$T$103,10,FALSE)</f>
        <v/>
      </c>
      <c r="AB22" s="98" t="str">
        <f>+VLOOKUP(B22,'[13]Calendar new format (2)'!$B$11:$T$103,11,FALSE)</f>
        <v/>
      </c>
      <c r="AC22" s="98" t="str">
        <f>+VLOOKUP(B22,'[13]Calendar new format (2)'!$B$11:$T$103,12,FALSE)</f>
        <v/>
      </c>
      <c r="AD22" s="98" t="str">
        <f>+VLOOKUP(B22,'[13]Calendar new format (2)'!$B$11:$T$103,13,FALSE)</f>
        <v/>
      </c>
      <c r="AE22" s="98" t="str">
        <f>+VLOOKUP(B22,'[13]Calendar new format (2)'!$B$11:$T$103,14,FALSE)</f>
        <v/>
      </c>
      <c r="AF22" s="98" t="str">
        <f>+VLOOKUP(B22,'[13]Calendar new format (2)'!$B$11:$T$103,15,FALSE)</f>
        <v/>
      </c>
      <c r="AG22" s="98" t="str">
        <f>+VLOOKUP(B22,'[13]Calendar new format (2)'!$B$11:$T$103,16,FALSE)</f>
        <v>(*) Early Close</v>
      </c>
      <c r="AH22" s="98" t="str">
        <f>+VLOOKUP(B22,'[13]Calendar new format (2)'!$B$11:$T$103,17,FALSE)</f>
        <v>•</v>
      </c>
      <c r="AI22" s="98" t="str">
        <f>+VLOOKUP(B22,'[13]Calendar new format (2)'!$B$11:$T$103,18,FALSE)</f>
        <v>•</v>
      </c>
      <c r="AJ22" s="98" t="str">
        <f>+VLOOKUP(B22,'[13]Calendar new format (2)'!$B$11:$T$103,19,FALSE)</f>
        <v>(*) Early Close</v>
      </c>
      <c r="AL22" s="99">
        <f t="shared" si="1"/>
        <v>0</v>
      </c>
      <c r="AM22" s="99">
        <f t="shared" si="0"/>
        <v>0</v>
      </c>
      <c r="AN22" s="99">
        <f t="shared" si="0"/>
        <v>0</v>
      </c>
      <c r="AO22" s="99">
        <f t="shared" si="0"/>
        <v>0</v>
      </c>
      <c r="AP22" s="99">
        <f t="shared" si="0"/>
        <v>1</v>
      </c>
      <c r="AQ22" s="99">
        <f t="shared" si="0"/>
        <v>0</v>
      </c>
      <c r="AR22" s="99">
        <f t="shared" si="0"/>
        <v>0</v>
      </c>
      <c r="AS22" s="99">
        <f t="shared" si="0"/>
        <v>0</v>
      </c>
      <c r="AT22" s="99">
        <f t="shared" si="0"/>
        <v>0</v>
      </c>
      <c r="AU22" s="99">
        <f t="shared" si="0"/>
        <v>0</v>
      </c>
      <c r="AV22" s="99">
        <f t="shared" si="0"/>
        <v>0</v>
      </c>
      <c r="AW22" s="99">
        <f t="shared" si="0"/>
        <v>0</v>
      </c>
      <c r="AX22" s="99">
        <f t="shared" si="0"/>
        <v>0</v>
      </c>
      <c r="AY22" s="99">
        <f t="shared" si="0"/>
        <v>0</v>
      </c>
      <c r="AZ22" s="99">
        <f t="shared" si="0"/>
        <v>0</v>
      </c>
      <c r="BA22" s="99"/>
    </row>
    <row r="23" spans="1:53" s="1" customFormat="1" ht="32.25" hidden="1" customHeight="1" x14ac:dyDescent="0.35">
      <c r="A23" s="83" t="s">
        <v>470</v>
      </c>
      <c r="B23" s="84" t="s">
        <v>32</v>
      </c>
      <c r="C23" s="84" t="s">
        <v>19</v>
      </c>
      <c r="D23" s="84" t="s">
        <v>10</v>
      </c>
      <c r="E23" s="79" t="s">
        <v>29</v>
      </c>
      <c r="F23" s="73" t="s">
        <v>378</v>
      </c>
      <c r="G23" s="74" t="s">
        <v>378</v>
      </c>
      <c r="H23" s="74" t="s">
        <v>378</v>
      </c>
      <c r="I23" s="74" t="s">
        <v>378</v>
      </c>
      <c r="J23" s="74" t="s">
        <v>378</v>
      </c>
      <c r="K23" s="73" t="s">
        <v>378</v>
      </c>
      <c r="L23" s="74" t="s">
        <v>378</v>
      </c>
      <c r="M23" s="74" t="s">
        <v>378</v>
      </c>
      <c r="N23" s="74" t="s">
        <v>378</v>
      </c>
      <c r="O23" s="74" t="s">
        <v>378</v>
      </c>
      <c r="P23" s="74" t="s">
        <v>378</v>
      </c>
      <c r="Q23" s="66" t="s">
        <v>445</v>
      </c>
      <c r="R23" s="74" t="s">
        <v>484</v>
      </c>
      <c r="S23" s="74" t="s">
        <v>484</v>
      </c>
      <c r="T23" s="67" t="s">
        <v>445</v>
      </c>
      <c r="V23" s="97" t="str">
        <f>+VLOOKUP(B23,'[13]Calendar new format (2)'!$B$11:$T$103,5,FALSE)</f>
        <v/>
      </c>
      <c r="W23" s="97" t="str">
        <f>+VLOOKUP(B23,'[13]Calendar new format (2)'!$B$11:$T$103,6,FALSE)</f>
        <v/>
      </c>
      <c r="X23" s="98" t="str">
        <f>+VLOOKUP(B23,'[13]Calendar new format (2)'!$B$11:$T$103,7,FALSE)</f>
        <v/>
      </c>
      <c r="Y23" s="98" t="str">
        <f>+VLOOKUP(B23,'[13]Calendar new format (2)'!$B$11:$T$103,8,FALSE)</f>
        <v/>
      </c>
      <c r="Z23" s="98" t="str">
        <f>+VLOOKUP(B23,'[13]Calendar new format (2)'!$B$11:$T$103,9,FALSE)</f>
        <v/>
      </c>
      <c r="AA23" s="98" t="str">
        <f>+VLOOKUP(B23,'[13]Calendar new format (2)'!$B$11:$T$103,10,FALSE)</f>
        <v/>
      </c>
      <c r="AB23" s="98" t="str">
        <f>+VLOOKUP(B23,'[13]Calendar new format (2)'!$B$11:$T$103,11,FALSE)</f>
        <v/>
      </c>
      <c r="AC23" s="98" t="str">
        <f>+VLOOKUP(B23,'[13]Calendar new format (2)'!$B$11:$T$103,12,FALSE)</f>
        <v/>
      </c>
      <c r="AD23" s="98" t="str">
        <f>+VLOOKUP(B23,'[13]Calendar new format (2)'!$B$11:$T$103,13,FALSE)</f>
        <v/>
      </c>
      <c r="AE23" s="98" t="str">
        <f>+VLOOKUP(B23,'[13]Calendar new format (2)'!$B$11:$T$103,14,FALSE)</f>
        <v/>
      </c>
      <c r="AF23" s="98" t="str">
        <f>+VLOOKUP(B23,'[13]Calendar new format (2)'!$B$11:$T$103,15,FALSE)</f>
        <v/>
      </c>
      <c r="AG23" s="98" t="str">
        <f>+VLOOKUP(B23,'[13]Calendar new format (2)'!$B$11:$T$103,16,FALSE)</f>
        <v>(*) Early Close</v>
      </c>
      <c r="AH23" s="98" t="str">
        <f>+VLOOKUP(B23,'[13]Calendar new format (2)'!$B$11:$T$103,17,FALSE)</f>
        <v>•</v>
      </c>
      <c r="AI23" s="98" t="str">
        <f>+VLOOKUP(B23,'[13]Calendar new format (2)'!$B$11:$T$103,18,FALSE)</f>
        <v>•</v>
      </c>
      <c r="AJ23" s="98" t="str">
        <f>+VLOOKUP(B23,'[13]Calendar new format (2)'!$B$11:$T$103,19,FALSE)</f>
        <v>(*) Early Close</v>
      </c>
      <c r="AL23" s="99">
        <f t="shared" si="1"/>
        <v>0</v>
      </c>
      <c r="AM23" s="99">
        <f t="shared" si="0"/>
        <v>0</v>
      </c>
      <c r="AN23" s="99">
        <f t="shared" si="0"/>
        <v>0</v>
      </c>
      <c r="AO23" s="99">
        <f t="shared" si="0"/>
        <v>0</v>
      </c>
      <c r="AP23" s="99">
        <f t="shared" si="0"/>
        <v>0</v>
      </c>
      <c r="AQ23" s="99">
        <f t="shared" si="0"/>
        <v>0</v>
      </c>
      <c r="AR23" s="99">
        <f t="shared" si="0"/>
        <v>0</v>
      </c>
      <c r="AS23" s="99">
        <f t="shared" si="0"/>
        <v>0</v>
      </c>
      <c r="AT23" s="99">
        <f t="shared" si="0"/>
        <v>0</v>
      </c>
      <c r="AU23" s="99">
        <f t="shared" si="0"/>
        <v>0</v>
      </c>
      <c r="AV23" s="99">
        <f t="shared" si="0"/>
        <v>0</v>
      </c>
      <c r="AW23" s="99">
        <f t="shared" si="0"/>
        <v>0</v>
      </c>
      <c r="AX23" s="99">
        <f t="shared" si="0"/>
        <v>0</v>
      </c>
      <c r="AY23" s="99">
        <f t="shared" si="0"/>
        <v>0</v>
      </c>
      <c r="AZ23" s="99">
        <f t="shared" si="0"/>
        <v>0</v>
      </c>
      <c r="BA23" s="99"/>
    </row>
    <row r="24" spans="1:53" s="1" customFormat="1" ht="32.25" hidden="1" customHeight="1" x14ac:dyDescent="0.35">
      <c r="A24" s="83" t="s">
        <v>188</v>
      </c>
      <c r="B24" s="84" t="s">
        <v>187</v>
      </c>
      <c r="C24" s="84" t="s">
        <v>9</v>
      </c>
      <c r="D24" s="84" t="s">
        <v>398</v>
      </c>
      <c r="E24" s="79" t="s">
        <v>71</v>
      </c>
      <c r="F24" s="73" t="s">
        <v>484</v>
      </c>
      <c r="G24" s="74" t="s">
        <v>484</v>
      </c>
      <c r="H24" s="74" t="s">
        <v>484</v>
      </c>
      <c r="I24" s="74" t="s">
        <v>378</v>
      </c>
      <c r="J24" s="74" t="s">
        <v>484</v>
      </c>
      <c r="K24" s="73" t="s">
        <v>378</v>
      </c>
      <c r="L24" s="74" t="s">
        <v>378</v>
      </c>
      <c r="M24" s="74" t="s">
        <v>378</v>
      </c>
      <c r="N24" s="74" t="s">
        <v>378</v>
      </c>
      <c r="O24" s="74" t="s">
        <v>378</v>
      </c>
      <c r="P24" s="74" t="s">
        <v>378</v>
      </c>
      <c r="Q24" s="66" t="s">
        <v>445</v>
      </c>
      <c r="R24" s="74" t="s">
        <v>484</v>
      </c>
      <c r="S24" s="74" t="s">
        <v>484</v>
      </c>
      <c r="T24" s="75" t="s">
        <v>484</v>
      </c>
      <c r="V24" s="97" t="str">
        <f>+VLOOKUP(B24,'[13]Calendar new format (2)'!$B$11:$T$103,5,FALSE)</f>
        <v>•</v>
      </c>
      <c r="W24" s="97" t="str">
        <f>+VLOOKUP(B24,'[13]Calendar new format (2)'!$B$11:$T$103,6,FALSE)</f>
        <v>•</v>
      </c>
      <c r="X24" s="98" t="str">
        <f>+VLOOKUP(B24,'[13]Calendar new format (2)'!$B$11:$T$103,7,FALSE)</f>
        <v>•</v>
      </c>
      <c r="Y24" s="98" t="str">
        <f>+VLOOKUP(B24,'[13]Calendar new format (2)'!$B$11:$T$103,8,FALSE)</f>
        <v/>
      </c>
      <c r="Z24" s="98" t="str">
        <f>+VLOOKUP(B24,'[13]Calendar new format (2)'!$B$11:$T$103,9,FALSE)</f>
        <v/>
      </c>
      <c r="AA24" s="98" t="str">
        <f>+VLOOKUP(B24,'[13]Calendar new format (2)'!$B$11:$T$103,10,FALSE)</f>
        <v/>
      </c>
      <c r="AB24" s="98" t="str">
        <f>+VLOOKUP(B24,'[13]Calendar new format (2)'!$B$11:$T$103,11,FALSE)</f>
        <v/>
      </c>
      <c r="AC24" s="98" t="str">
        <f>+VLOOKUP(B24,'[13]Calendar new format (2)'!$B$11:$T$103,12,FALSE)</f>
        <v/>
      </c>
      <c r="AD24" s="98" t="str">
        <f>+VLOOKUP(B24,'[13]Calendar new format (2)'!$B$11:$T$103,13,FALSE)</f>
        <v/>
      </c>
      <c r="AE24" s="98" t="str">
        <f>+VLOOKUP(B24,'[13]Calendar new format (2)'!$B$11:$T$103,14,FALSE)</f>
        <v/>
      </c>
      <c r="AF24" s="98" t="str">
        <f>+VLOOKUP(B24,'[13]Calendar new format (2)'!$B$11:$T$103,15,FALSE)</f>
        <v/>
      </c>
      <c r="AG24" s="98" t="str">
        <f>+VLOOKUP(B24,'[13]Calendar new format (2)'!$B$11:$T$103,16,FALSE)</f>
        <v>(*) Early Close</v>
      </c>
      <c r="AH24" s="98" t="str">
        <f>+VLOOKUP(B24,'[13]Calendar new format (2)'!$B$11:$T$103,17,FALSE)</f>
        <v>•</v>
      </c>
      <c r="AI24" s="98" t="str">
        <f>+VLOOKUP(B24,'[13]Calendar new format (2)'!$B$11:$T$103,18,FALSE)</f>
        <v>•</v>
      </c>
      <c r="AJ24" s="98" t="str">
        <f>+VLOOKUP(B24,'[13]Calendar new format (2)'!$B$11:$T$103,19,FALSE)</f>
        <v>•</v>
      </c>
      <c r="AL24" s="99">
        <f t="shared" si="1"/>
        <v>0</v>
      </c>
      <c r="AM24" s="99">
        <f t="shared" si="0"/>
        <v>0</v>
      </c>
      <c r="AN24" s="99">
        <f t="shared" si="0"/>
        <v>0</v>
      </c>
      <c r="AO24" s="99">
        <f t="shared" si="0"/>
        <v>0</v>
      </c>
      <c r="AP24" s="99">
        <f t="shared" si="0"/>
        <v>1</v>
      </c>
      <c r="AQ24" s="99">
        <f t="shared" si="0"/>
        <v>0</v>
      </c>
      <c r="AR24" s="99">
        <f t="shared" si="0"/>
        <v>0</v>
      </c>
      <c r="AS24" s="99">
        <f t="shared" si="0"/>
        <v>0</v>
      </c>
      <c r="AT24" s="99">
        <f t="shared" si="0"/>
        <v>0</v>
      </c>
      <c r="AU24" s="99">
        <f t="shared" si="0"/>
        <v>0</v>
      </c>
      <c r="AV24" s="99">
        <f t="shared" si="0"/>
        <v>0</v>
      </c>
      <c r="AW24" s="99">
        <f t="shared" si="0"/>
        <v>0</v>
      </c>
      <c r="AX24" s="99">
        <f t="shared" si="0"/>
        <v>0</v>
      </c>
      <c r="AY24" s="99">
        <f t="shared" si="0"/>
        <v>0</v>
      </c>
      <c r="AZ24" s="99">
        <f t="shared" si="0"/>
        <v>0</v>
      </c>
      <c r="BA24" s="99"/>
    </row>
    <row r="25" spans="1:53" s="1" customFormat="1" ht="32.25" hidden="1" customHeight="1" x14ac:dyDescent="0.35">
      <c r="A25" s="83" t="s">
        <v>190</v>
      </c>
      <c r="B25" s="84" t="s">
        <v>399</v>
      </c>
      <c r="C25" s="84" t="s">
        <v>9</v>
      </c>
      <c r="D25" s="84" t="s">
        <v>398</v>
      </c>
      <c r="E25" s="79" t="s">
        <v>71</v>
      </c>
      <c r="F25" s="73" t="s">
        <v>484</v>
      </c>
      <c r="G25" s="74" t="s">
        <v>484</v>
      </c>
      <c r="H25" s="74" t="s">
        <v>484</v>
      </c>
      <c r="I25" s="74" t="s">
        <v>378</v>
      </c>
      <c r="J25" s="74" t="s">
        <v>378</v>
      </c>
      <c r="K25" s="73" t="s">
        <v>378</v>
      </c>
      <c r="L25" s="74" t="s">
        <v>378</v>
      </c>
      <c r="M25" s="74" t="s">
        <v>378</v>
      </c>
      <c r="N25" s="74" t="s">
        <v>378</v>
      </c>
      <c r="O25" s="74" t="s">
        <v>378</v>
      </c>
      <c r="P25" s="74" t="s">
        <v>378</v>
      </c>
      <c r="Q25" s="66" t="s">
        <v>445</v>
      </c>
      <c r="R25" s="74" t="s">
        <v>484</v>
      </c>
      <c r="S25" s="74" t="s">
        <v>484</v>
      </c>
      <c r="T25" s="75" t="s">
        <v>484</v>
      </c>
      <c r="V25" s="97" t="str">
        <f>+VLOOKUP(B25,'[13]Calendar new format (2)'!$B$11:$T$103,5,FALSE)</f>
        <v>•</v>
      </c>
      <c r="W25" s="97" t="str">
        <f>+VLOOKUP(B25,'[13]Calendar new format (2)'!$B$11:$T$103,6,FALSE)</f>
        <v>•</v>
      </c>
      <c r="X25" s="98" t="str">
        <f>+VLOOKUP(B25,'[13]Calendar new format (2)'!$B$11:$T$103,7,FALSE)</f>
        <v>•</v>
      </c>
      <c r="Y25" s="98" t="str">
        <f>+VLOOKUP(B25,'[13]Calendar new format (2)'!$B$11:$T$103,8,FALSE)</f>
        <v/>
      </c>
      <c r="Z25" s="98" t="str">
        <f>+VLOOKUP(B25,'[13]Calendar new format (2)'!$B$11:$T$103,9,FALSE)</f>
        <v/>
      </c>
      <c r="AA25" s="98" t="str">
        <f>+VLOOKUP(B25,'[13]Calendar new format (2)'!$B$11:$T$103,10,FALSE)</f>
        <v/>
      </c>
      <c r="AB25" s="98" t="str">
        <f>+VLOOKUP(B25,'[13]Calendar new format (2)'!$B$11:$T$103,11,FALSE)</f>
        <v/>
      </c>
      <c r="AC25" s="98" t="str">
        <f>+VLOOKUP(B25,'[13]Calendar new format (2)'!$B$11:$T$103,12,FALSE)</f>
        <v/>
      </c>
      <c r="AD25" s="98" t="str">
        <f>+VLOOKUP(B25,'[13]Calendar new format (2)'!$B$11:$T$103,13,FALSE)</f>
        <v/>
      </c>
      <c r="AE25" s="98" t="str">
        <f>+VLOOKUP(B25,'[13]Calendar new format (2)'!$B$11:$T$103,14,FALSE)</f>
        <v/>
      </c>
      <c r="AF25" s="98" t="str">
        <f>+VLOOKUP(B25,'[13]Calendar new format (2)'!$B$11:$T$103,15,FALSE)</f>
        <v/>
      </c>
      <c r="AG25" s="98" t="str">
        <f>+VLOOKUP(B25,'[13]Calendar new format (2)'!$B$11:$T$103,16,FALSE)</f>
        <v>(*) Early Close</v>
      </c>
      <c r="AH25" s="98" t="str">
        <f>+VLOOKUP(B25,'[13]Calendar new format (2)'!$B$11:$T$103,17,FALSE)</f>
        <v>•</v>
      </c>
      <c r="AI25" s="98" t="str">
        <f>+VLOOKUP(B25,'[13]Calendar new format (2)'!$B$11:$T$103,18,FALSE)</f>
        <v>•</v>
      </c>
      <c r="AJ25" s="98" t="str">
        <f>+VLOOKUP(B25,'[13]Calendar new format (2)'!$B$11:$T$103,19,FALSE)</f>
        <v>•</v>
      </c>
      <c r="AL25" s="99">
        <f t="shared" si="1"/>
        <v>0</v>
      </c>
      <c r="AM25" s="99">
        <f t="shared" si="0"/>
        <v>0</v>
      </c>
      <c r="AN25" s="99">
        <f t="shared" si="0"/>
        <v>0</v>
      </c>
      <c r="AO25" s="99">
        <f t="shared" si="0"/>
        <v>0</v>
      </c>
      <c r="AP25" s="99">
        <f t="shared" si="0"/>
        <v>0</v>
      </c>
      <c r="AQ25" s="99">
        <f t="shared" si="0"/>
        <v>0</v>
      </c>
      <c r="AR25" s="99">
        <f t="shared" si="0"/>
        <v>0</v>
      </c>
      <c r="AS25" s="99">
        <f t="shared" si="0"/>
        <v>0</v>
      </c>
      <c r="AT25" s="99">
        <f t="shared" si="0"/>
        <v>0</v>
      </c>
      <c r="AU25" s="99">
        <f t="shared" si="0"/>
        <v>0</v>
      </c>
      <c r="AV25" s="99">
        <f t="shared" si="0"/>
        <v>0</v>
      </c>
      <c r="AW25" s="99">
        <f t="shared" si="0"/>
        <v>0</v>
      </c>
      <c r="AX25" s="99">
        <f t="shared" si="0"/>
        <v>0</v>
      </c>
      <c r="AY25" s="99">
        <f t="shared" si="0"/>
        <v>0</v>
      </c>
      <c r="AZ25" s="99">
        <f t="shared" si="0"/>
        <v>0</v>
      </c>
      <c r="BA25" s="99"/>
    </row>
    <row r="26" spans="1:53" s="1" customFormat="1" ht="32.25" hidden="1" customHeight="1" x14ac:dyDescent="0.35">
      <c r="A26" s="83" t="s">
        <v>450</v>
      </c>
      <c r="B26" s="84" t="s">
        <v>380</v>
      </c>
      <c r="C26" s="84" t="s">
        <v>9</v>
      </c>
      <c r="D26" s="84" t="s">
        <v>10</v>
      </c>
      <c r="E26" s="79" t="s">
        <v>35</v>
      </c>
      <c r="F26" s="73" t="s">
        <v>378</v>
      </c>
      <c r="G26" s="74" t="s">
        <v>378</v>
      </c>
      <c r="H26" s="74" t="s">
        <v>378</v>
      </c>
      <c r="I26" s="74" t="s">
        <v>378</v>
      </c>
      <c r="J26" s="74" t="s">
        <v>378</v>
      </c>
      <c r="K26" s="73" t="s">
        <v>378</v>
      </c>
      <c r="L26" s="74" t="s">
        <v>378</v>
      </c>
      <c r="M26" s="74" t="s">
        <v>378</v>
      </c>
      <c r="N26" s="74" t="s">
        <v>378</v>
      </c>
      <c r="O26" s="74" t="s">
        <v>378</v>
      </c>
      <c r="P26" s="74" t="s">
        <v>484</v>
      </c>
      <c r="Q26" s="66" t="s">
        <v>445</v>
      </c>
      <c r="R26" s="74" t="s">
        <v>484</v>
      </c>
      <c r="S26" s="74" t="s">
        <v>484</v>
      </c>
      <c r="T26" s="67" t="s">
        <v>445</v>
      </c>
      <c r="V26" s="97" t="str">
        <f>+VLOOKUP(B26,'[13]Calendar new format (2)'!$B$11:$T$103,5,FALSE)</f>
        <v/>
      </c>
      <c r="W26" s="97" t="str">
        <f>+VLOOKUP(B26,'[13]Calendar new format (2)'!$B$11:$T$103,6,FALSE)</f>
        <v/>
      </c>
      <c r="X26" s="98" t="str">
        <f>+VLOOKUP(B26,'[13]Calendar new format (2)'!$B$11:$T$103,7,FALSE)</f>
        <v/>
      </c>
      <c r="Y26" s="98" t="str">
        <f>+VLOOKUP(B26,'[13]Calendar new format (2)'!$B$11:$T$103,8,FALSE)</f>
        <v/>
      </c>
      <c r="Z26" s="98" t="str">
        <f>+VLOOKUP(B26,'[13]Calendar new format (2)'!$B$11:$T$103,9,FALSE)</f>
        <v/>
      </c>
      <c r="AA26" s="98" t="str">
        <f>+VLOOKUP(B26,'[13]Calendar new format (2)'!$B$11:$T$103,10,FALSE)</f>
        <v/>
      </c>
      <c r="AB26" s="98" t="str">
        <f>+VLOOKUP(B26,'[13]Calendar new format (2)'!$B$11:$T$103,11,FALSE)</f>
        <v/>
      </c>
      <c r="AC26" s="98" t="str">
        <f>+VLOOKUP(B26,'[13]Calendar new format (2)'!$B$11:$T$103,12,FALSE)</f>
        <v/>
      </c>
      <c r="AD26" s="98" t="str">
        <f>+VLOOKUP(B26,'[13]Calendar new format (2)'!$B$11:$T$103,13,FALSE)</f>
        <v/>
      </c>
      <c r="AE26" s="98" t="str">
        <f>+VLOOKUP(B26,'[13]Calendar new format (2)'!$B$11:$T$103,14,FALSE)</f>
        <v/>
      </c>
      <c r="AF26" s="98" t="str">
        <f>+VLOOKUP(B26,'[13]Calendar new format (2)'!$B$11:$T$103,15,FALSE)</f>
        <v>•</v>
      </c>
      <c r="AG26" s="98" t="str">
        <f>+VLOOKUP(B26,'[13]Calendar new format (2)'!$B$11:$T$103,16,FALSE)</f>
        <v>(*) Early Close</v>
      </c>
      <c r="AH26" s="98" t="str">
        <f>+VLOOKUP(B26,'[13]Calendar new format (2)'!$B$11:$T$103,17,FALSE)</f>
        <v>•</v>
      </c>
      <c r="AI26" s="98" t="str">
        <f>+VLOOKUP(B26,'[13]Calendar new format (2)'!$B$11:$T$103,18,FALSE)</f>
        <v>•</v>
      </c>
      <c r="AJ26" s="98" t="str">
        <f>+VLOOKUP(B26,'[13]Calendar new format (2)'!$B$11:$T$103,19,FALSE)</f>
        <v>(*) Early Close</v>
      </c>
      <c r="AL26" s="99">
        <f t="shared" si="1"/>
        <v>0</v>
      </c>
      <c r="AM26" s="99">
        <f t="shared" si="0"/>
        <v>0</v>
      </c>
      <c r="AN26" s="99">
        <f t="shared" si="0"/>
        <v>0</v>
      </c>
      <c r="AO26" s="99">
        <f t="shared" si="0"/>
        <v>0</v>
      </c>
      <c r="AP26" s="99">
        <f t="shared" si="0"/>
        <v>0</v>
      </c>
      <c r="AQ26" s="99">
        <f t="shared" si="0"/>
        <v>0</v>
      </c>
      <c r="AR26" s="99">
        <f t="shared" si="0"/>
        <v>0</v>
      </c>
      <c r="AS26" s="99">
        <f t="shared" si="0"/>
        <v>0</v>
      </c>
      <c r="AT26" s="99">
        <f t="shared" si="0"/>
        <v>0</v>
      </c>
      <c r="AU26" s="99">
        <f t="shared" si="0"/>
        <v>0</v>
      </c>
      <c r="AV26" s="99">
        <f t="shared" si="0"/>
        <v>0</v>
      </c>
      <c r="AW26" s="99">
        <f t="shared" si="0"/>
        <v>0</v>
      </c>
      <c r="AX26" s="99">
        <f t="shared" si="0"/>
        <v>0</v>
      </c>
      <c r="AY26" s="99">
        <f t="shared" si="0"/>
        <v>0</v>
      </c>
      <c r="AZ26" s="99">
        <f t="shared" si="0"/>
        <v>0</v>
      </c>
      <c r="BA26" s="99"/>
    </row>
    <row r="27" spans="1:53" s="1" customFormat="1" ht="32.25" hidden="1" customHeight="1" x14ac:dyDescent="0.35">
      <c r="A27" s="83" t="s">
        <v>451</v>
      </c>
      <c r="B27" s="84" t="s">
        <v>51</v>
      </c>
      <c r="C27" s="84" t="s">
        <v>9</v>
      </c>
      <c r="D27" s="84" t="s">
        <v>10</v>
      </c>
      <c r="E27" s="79" t="s">
        <v>15</v>
      </c>
      <c r="F27" s="73" t="s">
        <v>378</v>
      </c>
      <c r="G27" s="74" t="s">
        <v>378</v>
      </c>
      <c r="H27" s="74" t="s">
        <v>378</v>
      </c>
      <c r="I27" s="74" t="s">
        <v>378</v>
      </c>
      <c r="J27" s="74" t="s">
        <v>378</v>
      </c>
      <c r="K27" s="73" t="s">
        <v>378</v>
      </c>
      <c r="L27" s="74" t="s">
        <v>378</v>
      </c>
      <c r="M27" s="74" t="s">
        <v>378</v>
      </c>
      <c r="N27" s="74" t="s">
        <v>378</v>
      </c>
      <c r="O27" s="74" t="s">
        <v>378</v>
      </c>
      <c r="P27" s="74" t="s">
        <v>378</v>
      </c>
      <c r="Q27" s="73" t="s">
        <v>484</v>
      </c>
      <c r="R27" s="74" t="s">
        <v>484</v>
      </c>
      <c r="S27" s="74" t="s">
        <v>484</v>
      </c>
      <c r="T27" s="75" t="s">
        <v>484</v>
      </c>
      <c r="V27" s="97" t="str">
        <f>+VLOOKUP(B27,'[13]Calendar new format (2)'!$B$11:$T$103,5,FALSE)</f>
        <v/>
      </c>
      <c r="W27" s="97" t="str">
        <f>+VLOOKUP(B27,'[13]Calendar new format (2)'!$B$11:$T$103,6,FALSE)</f>
        <v/>
      </c>
      <c r="X27" s="98" t="str">
        <f>+VLOOKUP(B27,'[13]Calendar new format (2)'!$B$11:$T$103,7,FALSE)</f>
        <v/>
      </c>
      <c r="Y27" s="98" t="str">
        <f>+VLOOKUP(B27,'[13]Calendar new format (2)'!$B$11:$T$103,8,FALSE)</f>
        <v/>
      </c>
      <c r="Z27" s="98" t="str">
        <f>+VLOOKUP(B27,'[13]Calendar new format (2)'!$B$11:$T$103,9,FALSE)</f>
        <v/>
      </c>
      <c r="AA27" s="98" t="str">
        <f>+VLOOKUP(B27,'[13]Calendar new format (2)'!$B$11:$T$103,10,FALSE)</f>
        <v/>
      </c>
      <c r="AB27" s="98" t="str">
        <f>+VLOOKUP(B27,'[13]Calendar new format (2)'!$B$11:$T$103,11,FALSE)</f>
        <v/>
      </c>
      <c r="AC27" s="98" t="str">
        <f>+VLOOKUP(B27,'[13]Calendar new format (2)'!$B$11:$T$103,12,FALSE)</f>
        <v/>
      </c>
      <c r="AD27" s="98" t="str">
        <f>+VLOOKUP(B27,'[13]Calendar new format (2)'!$B$11:$T$103,13,FALSE)</f>
        <v/>
      </c>
      <c r="AE27" s="98" t="str">
        <f>+VLOOKUP(B27,'[13]Calendar new format (2)'!$B$11:$T$103,14,FALSE)</f>
        <v/>
      </c>
      <c r="AF27" s="98" t="str">
        <f>+VLOOKUP(B27,'[13]Calendar new format (2)'!$B$11:$T$103,15,FALSE)</f>
        <v/>
      </c>
      <c r="AG27" s="98" t="str">
        <f>+VLOOKUP(B27,'[13]Calendar new format (2)'!$B$11:$T$103,16,FALSE)</f>
        <v>•</v>
      </c>
      <c r="AH27" s="98" t="str">
        <f>+VLOOKUP(B27,'[13]Calendar new format (2)'!$B$11:$T$103,17,FALSE)</f>
        <v>•</v>
      </c>
      <c r="AI27" s="98" t="str">
        <f>+VLOOKUP(B27,'[13]Calendar new format (2)'!$B$11:$T$103,18,FALSE)</f>
        <v>•</v>
      </c>
      <c r="AJ27" s="98" t="str">
        <f>+VLOOKUP(B27,'[13]Calendar new format (2)'!$B$11:$T$103,19,FALSE)</f>
        <v>•</v>
      </c>
      <c r="AL27" s="99">
        <f t="shared" si="1"/>
        <v>0</v>
      </c>
      <c r="AM27" s="99">
        <f t="shared" si="0"/>
        <v>0</v>
      </c>
      <c r="AN27" s="99">
        <f t="shared" si="0"/>
        <v>0</v>
      </c>
      <c r="AO27" s="99">
        <f t="shared" si="0"/>
        <v>0</v>
      </c>
      <c r="AP27" s="99">
        <f t="shared" si="0"/>
        <v>0</v>
      </c>
      <c r="AQ27" s="99">
        <f t="shared" si="0"/>
        <v>0</v>
      </c>
      <c r="AR27" s="99">
        <f t="shared" si="0"/>
        <v>0</v>
      </c>
      <c r="AS27" s="99">
        <f t="shared" si="0"/>
        <v>0</v>
      </c>
      <c r="AT27" s="99">
        <f t="shared" si="0"/>
        <v>0</v>
      </c>
      <c r="AU27" s="99">
        <f t="shared" si="0"/>
        <v>0</v>
      </c>
      <c r="AV27" s="99">
        <f t="shared" si="0"/>
        <v>0</v>
      </c>
      <c r="AW27" s="99">
        <f t="shared" si="0"/>
        <v>0</v>
      </c>
      <c r="AX27" s="99">
        <f t="shared" si="0"/>
        <v>0</v>
      </c>
      <c r="AY27" s="99">
        <f t="shared" si="0"/>
        <v>0</v>
      </c>
      <c r="AZ27" s="99">
        <f t="shared" si="0"/>
        <v>0</v>
      </c>
      <c r="BA27" s="99"/>
    </row>
    <row r="28" spans="1:53" s="1" customFormat="1" ht="32.25" hidden="1" customHeight="1" x14ac:dyDescent="0.35">
      <c r="A28" s="83" t="s">
        <v>49</v>
      </c>
      <c r="B28" s="84" t="s">
        <v>381</v>
      </c>
      <c r="C28" s="84" t="s">
        <v>9</v>
      </c>
      <c r="D28" s="84" t="s">
        <v>10</v>
      </c>
      <c r="E28" s="79" t="s">
        <v>29</v>
      </c>
      <c r="F28" s="73" t="s">
        <v>378</v>
      </c>
      <c r="G28" s="74" t="s">
        <v>378</v>
      </c>
      <c r="H28" s="74" t="s">
        <v>378</v>
      </c>
      <c r="I28" s="74" t="s">
        <v>378</v>
      </c>
      <c r="J28" s="74" t="s">
        <v>378</v>
      </c>
      <c r="K28" s="73" t="s">
        <v>378</v>
      </c>
      <c r="L28" s="74" t="s">
        <v>378</v>
      </c>
      <c r="M28" s="74" t="s">
        <v>378</v>
      </c>
      <c r="N28" s="74" t="s">
        <v>378</v>
      </c>
      <c r="O28" s="74" t="s">
        <v>378</v>
      </c>
      <c r="P28" s="74" t="s">
        <v>378</v>
      </c>
      <c r="Q28" s="66" t="s">
        <v>445</v>
      </c>
      <c r="R28" s="74" t="s">
        <v>484</v>
      </c>
      <c r="S28" s="74" t="s">
        <v>484</v>
      </c>
      <c r="T28" s="67" t="s">
        <v>445</v>
      </c>
      <c r="V28" s="97" t="str">
        <f>+VLOOKUP(B28,'[13]Calendar new format (2)'!$B$11:$T$103,5,FALSE)</f>
        <v/>
      </c>
      <c r="W28" s="97" t="str">
        <f>+VLOOKUP(B28,'[13]Calendar new format (2)'!$B$11:$T$103,6,FALSE)</f>
        <v/>
      </c>
      <c r="X28" s="98" t="str">
        <f>+VLOOKUP(B28,'[13]Calendar new format (2)'!$B$11:$T$103,7,FALSE)</f>
        <v/>
      </c>
      <c r="Y28" s="98" t="str">
        <f>+VLOOKUP(B28,'[13]Calendar new format (2)'!$B$11:$T$103,8,FALSE)</f>
        <v/>
      </c>
      <c r="Z28" s="98" t="str">
        <f>+VLOOKUP(B28,'[13]Calendar new format (2)'!$B$11:$T$103,9,FALSE)</f>
        <v/>
      </c>
      <c r="AA28" s="98" t="str">
        <f>+VLOOKUP(B28,'[13]Calendar new format (2)'!$B$11:$T$103,10,FALSE)</f>
        <v/>
      </c>
      <c r="AB28" s="98" t="str">
        <f>+VLOOKUP(B28,'[13]Calendar new format (2)'!$B$11:$T$103,11,FALSE)</f>
        <v/>
      </c>
      <c r="AC28" s="98" t="str">
        <f>+VLOOKUP(B28,'[13]Calendar new format (2)'!$B$11:$T$103,12,FALSE)</f>
        <v/>
      </c>
      <c r="AD28" s="98" t="str">
        <f>+VLOOKUP(B28,'[13]Calendar new format (2)'!$B$11:$T$103,13,FALSE)</f>
        <v/>
      </c>
      <c r="AE28" s="98" t="str">
        <f>+VLOOKUP(B28,'[13]Calendar new format (2)'!$B$11:$T$103,14,FALSE)</f>
        <v/>
      </c>
      <c r="AF28" s="98" t="str">
        <f>+VLOOKUP(B28,'[13]Calendar new format (2)'!$B$11:$T$103,15,FALSE)</f>
        <v/>
      </c>
      <c r="AG28" s="98" t="str">
        <f>+VLOOKUP(B28,'[13]Calendar new format (2)'!$B$11:$T$103,16,FALSE)</f>
        <v>(*) Early Close</v>
      </c>
      <c r="AH28" s="98" t="str">
        <f>+VLOOKUP(B28,'[13]Calendar new format (2)'!$B$11:$T$103,17,FALSE)</f>
        <v>•</v>
      </c>
      <c r="AI28" s="98" t="str">
        <f>+VLOOKUP(B28,'[13]Calendar new format (2)'!$B$11:$T$103,18,FALSE)</f>
        <v>•</v>
      </c>
      <c r="AJ28" s="98" t="str">
        <f>+VLOOKUP(B28,'[13]Calendar new format (2)'!$B$11:$T$103,19,FALSE)</f>
        <v>(*) Early Close</v>
      </c>
      <c r="AL28" s="99">
        <f t="shared" si="1"/>
        <v>0</v>
      </c>
      <c r="AM28" s="99">
        <f t="shared" ref="AM28:AM91" si="2">+IF(W28=G28,0,1)</f>
        <v>0</v>
      </c>
      <c r="AN28" s="99">
        <f t="shared" ref="AN28:AN91" si="3">+IF(X28=H28,0,1)</f>
        <v>0</v>
      </c>
      <c r="AO28" s="99">
        <f t="shared" ref="AO28:AO91" si="4">+IF(Y28=I28,0,1)</f>
        <v>0</v>
      </c>
      <c r="AP28" s="99">
        <f t="shared" ref="AP28:AP91" si="5">+IF(Z28=J28,0,1)</f>
        <v>0</v>
      </c>
      <c r="AQ28" s="99">
        <f t="shared" ref="AQ28:AQ91" si="6">+IF(AA28=K28,0,1)</f>
        <v>0</v>
      </c>
      <c r="AR28" s="99">
        <f t="shared" ref="AR28:AR91" si="7">+IF(AB28=L28,0,1)</f>
        <v>0</v>
      </c>
      <c r="AS28" s="99">
        <f t="shared" ref="AS28:AS91" si="8">+IF(AC28=M28,0,1)</f>
        <v>0</v>
      </c>
      <c r="AT28" s="99">
        <f t="shared" ref="AT28:AT91" si="9">+IF(AD28=N28,0,1)</f>
        <v>0</v>
      </c>
      <c r="AU28" s="99">
        <f t="shared" ref="AU28:AU91" si="10">+IF(AE28=O28,0,1)</f>
        <v>0</v>
      </c>
      <c r="AV28" s="99">
        <f t="shared" ref="AV28:AV91" si="11">+IF(AF28=P28,0,1)</f>
        <v>0</v>
      </c>
      <c r="AW28" s="99">
        <f t="shared" ref="AW28:AW91" si="12">+IF(AG28=Q28,0,1)</f>
        <v>0</v>
      </c>
      <c r="AX28" s="99">
        <f t="shared" ref="AX28:AX91" si="13">+IF(AH28=R28,0,1)</f>
        <v>0</v>
      </c>
      <c r="AY28" s="99">
        <f t="shared" ref="AY28:AY91" si="14">+IF(AI28=S28,0,1)</f>
        <v>0</v>
      </c>
      <c r="AZ28" s="99">
        <f t="shared" ref="AZ28:AZ91" si="15">+IF(AJ28=T28,0,1)</f>
        <v>0</v>
      </c>
      <c r="BA28" s="99"/>
    </row>
    <row r="29" spans="1:53" s="1" customFormat="1" ht="32.25" hidden="1" customHeight="1" x14ac:dyDescent="0.35">
      <c r="A29" s="83" t="s">
        <v>446</v>
      </c>
      <c r="B29" s="84" t="s">
        <v>401</v>
      </c>
      <c r="C29" s="84" t="s">
        <v>9</v>
      </c>
      <c r="D29" s="84" t="s">
        <v>398</v>
      </c>
      <c r="E29" s="79" t="s">
        <v>71</v>
      </c>
      <c r="F29" s="73" t="s">
        <v>484</v>
      </c>
      <c r="G29" s="74" t="s">
        <v>484</v>
      </c>
      <c r="H29" s="74" t="s">
        <v>484</v>
      </c>
      <c r="I29" s="74" t="s">
        <v>378</v>
      </c>
      <c r="J29" s="74" t="s">
        <v>484</v>
      </c>
      <c r="K29" s="73" t="s">
        <v>378</v>
      </c>
      <c r="L29" s="74" t="s">
        <v>378</v>
      </c>
      <c r="M29" s="74" t="s">
        <v>378</v>
      </c>
      <c r="N29" s="74" t="s">
        <v>378</v>
      </c>
      <c r="O29" s="74" t="s">
        <v>378</v>
      </c>
      <c r="P29" s="74" t="s">
        <v>378</v>
      </c>
      <c r="Q29" s="66" t="s">
        <v>445</v>
      </c>
      <c r="R29" s="74" t="s">
        <v>484</v>
      </c>
      <c r="S29" s="74" t="s">
        <v>484</v>
      </c>
      <c r="T29" s="75" t="s">
        <v>484</v>
      </c>
      <c r="V29" s="97" t="str">
        <f>+VLOOKUP(B29,'[13]Calendar new format (2)'!$B$11:$T$103,5,FALSE)</f>
        <v>•</v>
      </c>
      <c r="W29" s="97" t="str">
        <f>+VLOOKUP(B29,'[13]Calendar new format (2)'!$B$11:$T$103,6,FALSE)</f>
        <v>•</v>
      </c>
      <c r="X29" s="98" t="str">
        <f>+VLOOKUP(B29,'[13]Calendar new format (2)'!$B$11:$T$103,7,FALSE)</f>
        <v>•</v>
      </c>
      <c r="Y29" s="98" t="str">
        <f>+VLOOKUP(B29,'[13]Calendar new format (2)'!$B$11:$T$103,8,FALSE)</f>
        <v/>
      </c>
      <c r="Z29" s="98" t="str">
        <f>+VLOOKUP(B29,'[13]Calendar new format (2)'!$B$11:$T$103,9,FALSE)</f>
        <v/>
      </c>
      <c r="AA29" s="98" t="str">
        <f>+VLOOKUP(B29,'[13]Calendar new format (2)'!$B$11:$T$103,10,FALSE)</f>
        <v/>
      </c>
      <c r="AB29" s="98" t="str">
        <f>+VLOOKUP(B29,'[13]Calendar new format (2)'!$B$11:$T$103,11,FALSE)</f>
        <v/>
      </c>
      <c r="AC29" s="98" t="str">
        <f>+VLOOKUP(B29,'[13]Calendar new format (2)'!$B$11:$T$103,12,FALSE)</f>
        <v/>
      </c>
      <c r="AD29" s="98" t="str">
        <f>+VLOOKUP(B29,'[13]Calendar new format (2)'!$B$11:$T$103,13,FALSE)</f>
        <v/>
      </c>
      <c r="AE29" s="98" t="str">
        <f>+VLOOKUP(B29,'[13]Calendar new format (2)'!$B$11:$T$103,14,FALSE)</f>
        <v/>
      </c>
      <c r="AF29" s="98" t="str">
        <f>+VLOOKUP(B29,'[13]Calendar new format (2)'!$B$11:$T$103,15,FALSE)</f>
        <v/>
      </c>
      <c r="AG29" s="98" t="str">
        <f>+VLOOKUP(B29,'[13]Calendar new format (2)'!$B$11:$T$103,16,FALSE)</f>
        <v>(*) Early Close</v>
      </c>
      <c r="AH29" s="98" t="str">
        <f>+VLOOKUP(B29,'[13]Calendar new format (2)'!$B$11:$T$103,17,FALSE)</f>
        <v>•</v>
      </c>
      <c r="AI29" s="98" t="str">
        <f>+VLOOKUP(B29,'[13]Calendar new format (2)'!$B$11:$T$103,18,FALSE)</f>
        <v>•</v>
      </c>
      <c r="AJ29" s="98" t="str">
        <f>+VLOOKUP(B29,'[13]Calendar new format (2)'!$B$11:$T$103,19,FALSE)</f>
        <v>•</v>
      </c>
      <c r="AL29" s="99">
        <f t="shared" si="1"/>
        <v>0</v>
      </c>
      <c r="AM29" s="99">
        <f t="shared" si="2"/>
        <v>0</v>
      </c>
      <c r="AN29" s="99">
        <f t="shared" si="3"/>
        <v>0</v>
      </c>
      <c r="AO29" s="99">
        <f t="shared" si="4"/>
        <v>0</v>
      </c>
      <c r="AP29" s="99">
        <f t="shared" si="5"/>
        <v>1</v>
      </c>
      <c r="AQ29" s="99">
        <f t="shared" si="6"/>
        <v>0</v>
      </c>
      <c r="AR29" s="99">
        <f t="shared" si="7"/>
        <v>0</v>
      </c>
      <c r="AS29" s="99">
        <f t="shared" si="8"/>
        <v>0</v>
      </c>
      <c r="AT29" s="99">
        <f t="shared" si="9"/>
        <v>0</v>
      </c>
      <c r="AU29" s="99">
        <f t="shared" si="10"/>
        <v>0</v>
      </c>
      <c r="AV29" s="99">
        <f t="shared" si="11"/>
        <v>0</v>
      </c>
      <c r="AW29" s="99">
        <f t="shared" si="12"/>
        <v>0</v>
      </c>
      <c r="AX29" s="99">
        <f t="shared" si="13"/>
        <v>0</v>
      </c>
      <c r="AY29" s="99">
        <f t="shared" si="14"/>
        <v>0</v>
      </c>
      <c r="AZ29" s="99">
        <f t="shared" si="15"/>
        <v>0</v>
      </c>
      <c r="BA29" s="99"/>
    </row>
    <row r="30" spans="1:53" s="1" customFormat="1" ht="32.25" hidden="1" customHeight="1" x14ac:dyDescent="0.35">
      <c r="A30" s="83" t="s">
        <v>68</v>
      </c>
      <c r="B30" s="84" t="s">
        <v>67</v>
      </c>
      <c r="C30" s="84" t="s">
        <v>9</v>
      </c>
      <c r="D30" s="84" t="s">
        <v>10</v>
      </c>
      <c r="E30" s="79" t="s">
        <v>35</v>
      </c>
      <c r="F30" s="73" t="s">
        <v>378</v>
      </c>
      <c r="G30" s="74" t="s">
        <v>378</v>
      </c>
      <c r="H30" s="74" t="s">
        <v>378</v>
      </c>
      <c r="I30" s="74" t="s">
        <v>378</v>
      </c>
      <c r="J30" s="74" t="s">
        <v>378</v>
      </c>
      <c r="K30" s="73" t="s">
        <v>378</v>
      </c>
      <c r="L30" s="74" t="s">
        <v>378</v>
      </c>
      <c r="M30" s="74" t="s">
        <v>378</v>
      </c>
      <c r="N30" s="74" t="s">
        <v>378</v>
      </c>
      <c r="O30" s="74" t="s">
        <v>378</v>
      </c>
      <c r="P30" s="74" t="s">
        <v>484</v>
      </c>
      <c r="Q30" s="66" t="s">
        <v>445</v>
      </c>
      <c r="R30" s="74" t="s">
        <v>484</v>
      </c>
      <c r="S30" s="74" t="s">
        <v>484</v>
      </c>
      <c r="T30" s="67" t="s">
        <v>445</v>
      </c>
      <c r="V30" s="97" t="str">
        <f>+VLOOKUP(B30,'[13]Calendar new format (2)'!$B$11:$T$103,5,FALSE)</f>
        <v/>
      </c>
      <c r="W30" s="97" t="str">
        <f>+VLOOKUP(B30,'[13]Calendar new format (2)'!$B$11:$T$103,6,FALSE)</f>
        <v/>
      </c>
      <c r="X30" s="98" t="str">
        <f>+VLOOKUP(B30,'[13]Calendar new format (2)'!$B$11:$T$103,7,FALSE)</f>
        <v/>
      </c>
      <c r="Y30" s="98" t="str">
        <f>+VLOOKUP(B30,'[13]Calendar new format (2)'!$B$11:$T$103,8,FALSE)</f>
        <v/>
      </c>
      <c r="Z30" s="98" t="str">
        <f>+VLOOKUP(B30,'[13]Calendar new format (2)'!$B$11:$T$103,9,FALSE)</f>
        <v/>
      </c>
      <c r="AA30" s="98" t="str">
        <f>+VLOOKUP(B30,'[13]Calendar new format (2)'!$B$11:$T$103,10,FALSE)</f>
        <v/>
      </c>
      <c r="AB30" s="98" t="str">
        <f>+VLOOKUP(B30,'[13]Calendar new format (2)'!$B$11:$T$103,11,FALSE)</f>
        <v/>
      </c>
      <c r="AC30" s="98" t="str">
        <f>+VLOOKUP(B30,'[13]Calendar new format (2)'!$B$11:$T$103,12,FALSE)</f>
        <v/>
      </c>
      <c r="AD30" s="98" t="str">
        <f>+VLOOKUP(B30,'[13]Calendar new format (2)'!$B$11:$T$103,13,FALSE)</f>
        <v/>
      </c>
      <c r="AE30" s="98" t="str">
        <f>+VLOOKUP(B30,'[13]Calendar new format (2)'!$B$11:$T$103,14,FALSE)</f>
        <v/>
      </c>
      <c r="AF30" s="98" t="str">
        <f>+VLOOKUP(B30,'[13]Calendar new format (2)'!$B$11:$T$103,15,FALSE)</f>
        <v>•</v>
      </c>
      <c r="AG30" s="98" t="str">
        <f>+VLOOKUP(B30,'[13]Calendar new format (2)'!$B$11:$T$103,16,FALSE)</f>
        <v>(*) Early Close</v>
      </c>
      <c r="AH30" s="98" t="str">
        <f>+VLOOKUP(B30,'[13]Calendar new format (2)'!$B$11:$T$103,17,FALSE)</f>
        <v>•</v>
      </c>
      <c r="AI30" s="98" t="str">
        <f>+VLOOKUP(B30,'[13]Calendar new format (2)'!$B$11:$T$103,18,FALSE)</f>
        <v>•</v>
      </c>
      <c r="AJ30" s="98" t="str">
        <f>+VLOOKUP(B30,'[13]Calendar new format (2)'!$B$11:$T$103,19,FALSE)</f>
        <v>(*) Early Close</v>
      </c>
      <c r="AL30" s="99">
        <f t="shared" si="1"/>
        <v>0</v>
      </c>
      <c r="AM30" s="99">
        <f t="shared" si="2"/>
        <v>0</v>
      </c>
      <c r="AN30" s="99">
        <f t="shared" si="3"/>
        <v>0</v>
      </c>
      <c r="AO30" s="99">
        <f t="shared" si="4"/>
        <v>0</v>
      </c>
      <c r="AP30" s="99">
        <f t="shared" si="5"/>
        <v>0</v>
      </c>
      <c r="AQ30" s="99">
        <f t="shared" si="6"/>
        <v>0</v>
      </c>
      <c r="AR30" s="99">
        <f t="shared" si="7"/>
        <v>0</v>
      </c>
      <c r="AS30" s="99">
        <f t="shared" si="8"/>
        <v>0</v>
      </c>
      <c r="AT30" s="99">
        <f t="shared" si="9"/>
        <v>0</v>
      </c>
      <c r="AU30" s="99">
        <f t="shared" si="10"/>
        <v>0</v>
      </c>
      <c r="AV30" s="99">
        <f t="shared" si="11"/>
        <v>0</v>
      </c>
      <c r="AW30" s="99">
        <f t="shared" si="12"/>
        <v>0</v>
      </c>
      <c r="AX30" s="99">
        <f t="shared" si="13"/>
        <v>0</v>
      </c>
      <c r="AY30" s="99">
        <f t="shared" si="14"/>
        <v>0</v>
      </c>
      <c r="AZ30" s="99">
        <f t="shared" si="15"/>
        <v>0</v>
      </c>
      <c r="BA30" s="99"/>
    </row>
    <row r="31" spans="1:53" s="1" customFormat="1" ht="32.25" hidden="1" customHeight="1" x14ac:dyDescent="0.35">
      <c r="A31" s="83" t="s">
        <v>45</v>
      </c>
      <c r="B31" s="84" t="s">
        <v>44</v>
      </c>
      <c r="C31" s="84" t="s">
        <v>9</v>
      </c>
      <c r="D31" s="84" t="s">
        <v>10</v>
      </c>
      <c r="E31" s="79" t="s">
        <v>35</v>
      </c>
      <c r="F31" s="73" t="s">
        <v>378</v>
      </c>
      <c r="G31" s="74" t="s">
        <v>378</v>
      </c>
      <c r="H31" s="74" t="s">
        <v>378</v>
      </c>
      <c r="I31" s="74" t="s">
        <v>378</v>
      </c>
      <c r="J31" s="74" t="s">
        <v>378</v>
      </c>
      <c r="K31" s="73" t="s">
        <v>378</v>
      </c>
      <c r="L31" s="74" t="s">
        <v>378</v>
      </c>
      <c r="M31" s="74" t="s">
        <v>378</v>
      </c>
      <c r="N31" s="74" t="s">
        <v>378</v>
      </c>
      <c r="O31" s="74" t="s">
        <v>378</v>
      </c>
      <c r="P31" s="74" t="s">
        <v>484</v>
      </c>
      <c r="Q31" s="66" t="s">
        <v>445</v>
      </c>
      <c r="R31" s="74" t="s">
        <v>484</v>
      </c>
      <c r="S31" s="74" t="s">
        <v>484</v>
      </c>
      <c r="T31" s="67" t="s">
        <v>445</v>
      </c>
      <c r="V31" s="97" t="str">
        <f>+VLOOKUP(B31,'[13]Calendar new format (2)'!$B$11:$T$103,5,FALSE)</f>
        <v/>
      </c>
      <c r="W31" s="97" t="str">
        <f>+VLOOKUP(B31,'[13]Calendar new format (2)'!$B$11:$T$103,6,FALSE)</f>
        <v/>
      </c>
      <c r="X31" s="98" t="str">
        <f>+VLOOKUP(B31,'[13]Calendar new format (2)'!$B$11:$T$103,7,FALSE)</f>
        <v/>
      </c>
      <c r="Y31" s="98" t="str">
        <f>+VLOOKUP(B31,'[13]Calendar new format (2)'!$B$11:$T$103,8,FALSE)</f>
        <v/>
      </c>
      <c r="Z31" s="98" t="str">
        <f>+VLOOKUP(B31,'[13]Calendar new format (2)'!$B$11:$T$103,9,FALSE)</f>
        <v/>
      </c>
      <c r="AA31" s="98" t="str">
        <f>+VLOOKUP(B31,'[13]Calendar new format (2)'!$B$11:$T$103,10,FALSE)</f>
        <v/>
      </c>
      <c r="AB31" s="98" t="str">
        <f>+VLOOKUP(B31,'[13]Calendar new format (2)'!$B$11:$T$103,11,FALSE)</f>
        <v/>
      </c>
      <c r="AC31" s="98" t="str">
        <f>+VLOOKUP(B31,'[13]Calendar new format (2)'!$B$11:$T$103,12,FALSE)</f>
        <v/>
      </c>
      <c r="AD31" s="98" t="str">
        <f>+VLOOKUP(B31,'[13]Calendar new format (2)'!$B$11:$T$103,13,FALSE)</f>
        <v/>
      </c>
      <c r="AE31" s="98" t="str">
        <f>+VLOOKUP(B31,'[13]Calendar new format (2)'!$B$11:$T$103,14,FALSE)</f>
        <v/>
      </c>
      <c r="AF31" s="98" t="str">
        <f>+VLOOKUP(B31,'[13]Calendar new format (2)'!$B$11:$T$103,15,FALSE)</f>
        <v>•</v>
      </c>
      <c r="AG31" s="98" t="str">
        <f>+VLOOKUP(B31,'[13]Calendar new format (2)'!$B$11:$T$103,16,FALSE)</f>
        <v>(*) Early Close</v>
      </c>
      <c r="AH31" s="98" t="str">
        <f>+VLOOKUP(B31,'[13]Calendar new format (2)'!$B$11:$T$103,17,FALSE)</f>
        <v>•</v>
      </c>
      <c r="AI31" s="98" t="str">
        <f>+VLOOKUP(B31,'[13]Calendar new format (2)'!$B$11:$T$103,18,FALSE)</f>
        <v>•</v>
      </c>
      <c r="AJ31" s="98" t="str">
        <f>+VLOOKUP(B31,'[13]Calendar new format (2)'!$B$11:$T$103,19,FALSE)</f>
        <v>(*) Early Close</v>
      </c>
      <c r="AL31" s="99">
        <f t="shared" si="1"/>
        <v>0</v>
      </c>
      <c r="AM31" s="99">
        <f t="shared" si="2"/>
        <v>0</v>
      </c>
      <c r="AN31" s="99">
        <f t="shared" si="3"/>
        <v>0</v>
      </c>
      <c r="AO31" s="99">
        <f t="shared" si="4"/>
        <v>0</v>
      </c>
      <c r="AP31" s="99">
        <f t="shared" si="5"/>
        <v>0</v>
      </c>
      <c r="AQ31" s="99">
        <f t="shared" si="6"/>
        <v>0</v>
      </c>
      <c r="AR31" s="99">
        <f t="shared" si="7"/>
        <v>0</v>
      </c>
      <c r="AS31" s="99">
        <f t="shared" si="8"/>
        <v>0</v>
      </c>
      <c r="AT31" s="99">
        <f t="shared" si="9"/>
        <v>0</v>
      </c>
      <c r="AU31" s="99">
        <f t="shared" si="10"/>
        <v>0</v>
      </c>
      <c r="AV31" s="99">
        <f t="shared" si="11"/>
        <v>0</v>
      </c>
      <c r="AW31" s="99">
        <f t="shared" si="12"/>
        <v>0</v>
      </c>
      <c r="AX31" s="99">
        <f t="shared" si="13"/>
        <v>0</v>
      </c>
      <c r="AY31" s="99">
        <f t="shared" si="14"/>
        <v>0</v>
      </c>
      <c r="AZ31" s="99">
        <f t="shared" si="15"/>
        <v>0</v>
      </c>
      <c r="BA31" s="99"/>
    </row>
    <row r="32" spans="1:53" s="1" customFormat="1" ht="32.25" hidden="1" customHeight="1" x14ac:dyDescent="0.35">
      <c r="A32" s="83" t="s">
        <v>419</v>
      </c>
      <c r="B32" s="84" t="s">
        <v>61</v>
      </c>
      <c r="C32" s="84" t="s">
        <v>19</v>
      </c>
      <c r="D32" s="84" t="s">
        <v>10</v>
      </c>
      <c r="E32" s="79" t="s">
        <v>15</v>
      </c>
      <c r="F32" s="73" t="s">
        <v>378</v>
      </c>
      <c r="G32" s="74" t="s">
        <v>378</v>
      </c>
      <c r="H32" s="74" t="s">
        <v>378</v>
      </c>
      <c r="I32" s="74" t="s">
        <v>378</v>
      </c>
      <c r="J32" s="74" t="s">
        <v>378</v>
      </c>
      <c r="K32" s="73" t="s">
        <v>378</v>
      </c>
      <c r="L32" s="74" t="s">
        <v>378</v>
      </c>
      <c r="M32" s="74" t="s">
        <v>378</v>
      </c>
      <c r="N32" s="74" t="s">
        <v>378</v>
      </c>
      <c r="O32" s="74" t="s">
        <v>378</v>
      </c>
      <c r="P32" s="74" t="s">
        <v>378</v>
      </c>
      <c r="Q32" s="73" t="s">
        <v>484</v>
      </c>
      <c r="R32" s="74" t="s">
        <v>484</v>
      </c>
      <c r="S32" s="74" t="s">
        <v>484</v>
      </c>
      <c r="T32" s="75" t="s">
        <v>484</v>
      </c>
      <c r="V32" s="97" t="str">
        <f>+VLOOKUP(B32,'[13]Calendar new format (2)'!$B$11:$T$103,5,FALSE)</f>
        <v/>
      </c>
      <c r="W32" s="97" t="str">
        <f>+VLOOKUP(B32,'[13]Calendar new format (2)'!$B$11:$T$103,6,FALSE)</f>
        <v/>
      </c>
      <c r="X32" s="98" t="str">
        <f>+VLOOKUP(B32,'[13]Calendar new format (2)'!$B$11:$T$103,7,FALSE)</f>
        <v/>
      </c>
      <c r="Y32" s="98" t="str">
        <f>+VLOOKUP(B32,'[13]Calendar new format (2)'!$B$11:$T$103,8,FALSE)</f>
        <v/>
      </c>
      <c r="Z32" s="98" t="str">
        <f>+VLOOKUP(B32,'[13]Calendar new format (2)'!$B$11:$T$103,9,FALSE)</f>
        <v/>
      </c>
      <c r="AA32" s="98" t="str">
        <f>+VLOOKUP(B32,'[13]Calendar new format (2)'!$B$11:$T$103,10,FALSE)</f>
        <v/>
      </c>
      <c r="AB32" s="98" t="str">
        <f>+VLOOKUP(B32,'[13]Calendar new format (2)'!$B$11:$T$103,11,FALSE)</f>
        <v/>
      </c>
      <c r="AC32" s="98" t="str">
        <f>+VLOOKUP(B32,'[13]Calendar new format (2)'!$B$11:$T$103,12,FALSE)</f>
        <v/>
      </c>
      <c r="AD32" s="98" t="str">
        <f>+VLOOKUP(B32,'[13]Calendar new format (2)'!$B$11:$T$103,13,FALSE)</f>
        <v/>
      </c>
      <c r="AE32" s="98" t="str">
        <f>+VLOOKUP(B32,'[13]Calendar new format (2)'!$B$11:$T$103,14,FALSE)</f>
        <v/>
      </c>
      <c r="AF32" s="98" t="str">
        <f>+VLOOKUP(B32,'[13]Calendar new format (2)'!$B$11:$T$103,15,FALSE)</f>
        <v/>
      </c>
      <c r="AG32" s="98" t="str">
        <f>+VLOOKUP(B32,'[13]Calendar new format (2)'!$B$11:$T$103,16,FALSE)</f>
        <v>•</v>
      </c>
      <c r="AH32" s="98" t="str">
        <f>+VLOOKUP(B32,'[13]Calendar new format (2)'!$B$11:$T$103,17,FALSE)</f>
        <v>•</v>
      </c>
      <c r="AI32" s="98" t="str">
        <f>+VLOOKUP(B32,'[13]Calendar new format (2)'!$B$11:$T$103,18,FALSE)</f>
        <v>•</v>
      </c>
      <c r="AJ32" s="98" t="str">
        <f>+VLOOKUP(B32,'[13]Calendar new format (2)'!$B$11:$T$103,19,FALSE)</f>
        <v>•</v>
      </c>
      <c r="AL32" s="99">
        <f t="shared" si="1"/>
        <v>0</v>
      </c>
      <c r="AM32" s="99">
        <f t="shared" si="2"/>
        <v>0</v>
      </c>
      <c r="AN32" s="99">
        <f t="shared" si="3"/>
        <v>0</v>
      </c>
      <c r="AO32" s="99">
        <f t="shared" si="4"/>
        <v>0</v>
      </c>
      <c r="AP32" s="99">
        <f t="shared" si="5"/>
        <v>0</v>
      </c>
      <c r="AQ32" s="99">
        <f t="shared" si="6"/>
        <v>0</v>
      </c>
      <c r="AR32" s="99">
        <f t="shared" si="7"/>
        <v>0</v>
      </c>
      <c r="AS32" s="99">
        <f t="shared" si="8"/>
        <v>0</v>
      </c>
      <c r="AT32" s="99">
        <f t="shared" si="9"/>
        <v>0</v>
      </c>
      <c r="AU32" s="99">
        <f t="shared" si="10"/>
        <v>0</v>
      </c>
      <c r="AV32" s="99">
        <f t="shared" si="11"/>
        <v>0</v>
      </c>
      <c r="AW32" s="99">
        <f t="shared" si="12"/>
        <v>0</v>
      </c>
      <c r="AX32" s="99">
        <f t="shared" si="13"/>
        <v>0</v>
      </c>
      <c r="AY32" s="99">
        <f t="shared" si="14"/>
        <v>0</v>
      </c>
      <c r="AZ32" s="99">
        <f t="shared" si="15"/>
        <v>0</v>
      </c>
      <c r="BA32" s="99"/>
    </row>
    <row r="33" spans="1:53" s="1" customFormat="1" ht="32.25" hidden="1" customHeight="1" x14ac:dyDescent="0.35">
      <c r="A33" s="83" t="s">
        <v>421</v>
      </c>
      <c r="B33" s="84" t="s">
        <v>56</v>
      </c>
      <c r="C33" s="84" t="s">
        <v>19</v>
      </c>
      <c r="D33" s="84" t="s">
        <v>10</v>
      </c>
      <c r="E33" s="79" t="s">
        <v>29</v>
      </c>
      <c r="F33" s="73" t="s">
        <v>378</v>
      </c>
      <c r="G33" s="74" t="s">
        <v>378</v>
      </c>
      <c r="H33" s="74" t="s">
        <v>378</v>
      </c>
      <c r="I33" s="74" t="s">
        <v>378</v>
      </c>
      <c r="J33" s="74" t="s">
        <v>378</v>
      </c>
      <c r="K33" s="73" t="s">
        <v>378</v>
      </c>
      <c r="L33" s="74" t="s">
        <v>378</v>
      </c>
      <c r="M33" s="74" t="s">
        <v>378</v>
      </c>
      <c r="N33" s="74" t="s">
        <v>378</v>
      </c>
      <c r="O33" s="74" t="s">
        <v>378</v>
      </c>
      <c r="P33" s="74" t="s">
        <v>378</v>
      </c>
      <c r="Q33" s="66" t="s">
        <v>445</v>
      </c>
      <c r="R33" s="74" t="s">
        <v>484</v>
      </c>
      <c r="S33" s="74" t="s">
        <v>484</v>
      </c>
      <c r="T33" s="67" t="s">
        <v>445</v>
      </c>
      <c r="V33" s="97" t="str">
        <f>+VLOOKUP(B33,'[13]Calendar new format (2)'!$B$11:$T$103,5,FALSE)</f>
        <v/>
      </c>
      <c r="W33" s="97" t="str">
        <f>+VLOOKUP(B33,'[13]Calendar new format (2)'!$B$11:$T$103,6,FALSE)</f>
        <v/>
      </c>
      <c r="X33" s="98" t="str">
        <f>+VLOOKUP(B33,'[13]Calendar new format (2)'!$B$11:$T$103,7,FALSE)</f>
        <v/>
      </c>
      <c r="Y33" s="98" t="str">
        <f>+VLOOKUP(B33,'[13]Calendar new format (2)'!$B$11:$T$103,8,FALSE)</f>
        <v/>
      </c>
      <c r="Z33" s="98" t="str">
        <f>+VLOOKUP(B33,'[13]Calendar new format (2)'!$B$11:$T$103,9,FALSE)</f>
        <v/>
      </c>
      <c r="AA33" s="98" t="str">
        <f>+VLOOKUP(B33,'[13]Calendar new format (2)'!$B$11:$T$103,10,FALSE)</f>
        <v/>
      </c>
      <c r="AB33" s="98" t="str">
        <f>+VLOOKUP(B33,'[13]Calendar new format (2)'!$B$11:$T$103,11,FALSE)</f>
        <v/>
      </c>
      <c r="AC33" s="98" t="str">
        <f>+VLOOKUP(B33,'[13]Calendar new format (2)'!$B$11:$T$103,12,FALSE)</f>
        <v/>
      </c>
      <c r="AD33" s="98" t="str">
        <f>+VLOOKUP(B33,'[13]Calendar new format (2)'!$B$11:$T$103,13,FALSE)</f>
        <v/>
      </c>
      <c r="AE33" s="98" t="str">
        <f>+VLOOKUP(B33,'[13]Calendar new format (2)'!$B$11:$T$103,14,FALSE)</f>
        <v/>
      </c>
      <c r="AF33" s="98" t="str">
        <f>+VLOOKUP(B33,'[13]Calendar new format (2)'!$B$11:$T$103,15,FALSE)</f>
        <v/>
      </c>
      <c r="AG33" s="98" t="str">
        <f>+VLOOKUP(B33,'[13]Calendar new format (2)'!$B$11:$T$103,16,FALSE)</f>
        <v>(*) Early Close</v>
      </c>
      <c r="AH33" s="98" t="str">
        <f>+VLOOKUP(B33,'[13]Calendar new format (2)'!$B$11:$T$103,17,FALSE)</f>
        <v>•</v>
      </c>
      <c r="AI33" s="98" t="str">
        <f>+VLOOKUP(B33,'[13]Calendar new format (2)'!$B$11:$T$103,18,FALSE)</f>
        <v>•</v>
      </c>
      <c r="AJ33" s="98" t="str">
        <f>+VLOOKUP(B33,'[13]Calendar new format (2)'!$B$11:$T$103,19,FALSE)</f>
        <v>(*) Early Close</v>
      </c>
      <c r="AL33" s="99">
        <f t="shared" si="1"/>
        <v>0</v>
      </c>
      <c r="AM33" s="99">
        <f t="shared" si="2"/>
        <v>0</v>
      </c>
      <c r="AN33" s="99">
        <f t="shared" si="3"/>
        <v>0</v>
      </c>
      <c r="AO33" s="99">
        <f t="shared" si="4"/>
        <v>0</v>
      </c>
      <c r="AP33" s="99">
        <f t="shared" si="5"/>
        <v>0</v>
      </c>
      <c r="AQ33" s="99">
        <f t="shared" si="6"/>
        <v>0</v>
      </c>
      <c r="AR33" s="99">
        <f t="shared" si="7"/>
        <v>0</v>
      </c>
      <c r="AS33" s="99">
        <f t="shared" si="8"/>
        <v>0</v>
      </c>
      <c r="AT33" s="99">
        <f t="shared" si="9"/>
        <v>0</v>
      </c>
      <c r="AU33" s="99">
        <f t="shared" si="10"/>
        <v>0</v>
      </c>
      <c r="AV33" s="99">
        <f t="shared" si="11"/>
        <v>0</v>
      </c>
      <c r="AW33" s="99">
        <f t="shared" si="12"/>
        <v>0</v>
      </c>
      <c r="AX33" s="99">
        <f t="shared" si="13"/>
        <v>0</v>
      </c>
      <c r="AY33" s="99">
        <f t="shared" si="14"/>
        <v>0</v>
      </c>
      <c r="AZ33" s="99">
        <f t="shared" si="15"/>
        <v>0</v>
      </c>
      <c r="BA33" s="99"/>
    </row>
    <row r="34" spans="1:53" s="1" customFormat="1" ht="32.25" hidden="1" customHeight="1" x14ac:dyDescent="0.35">
      <c r="A34" s="83" t="s">
        <v>422</v>
      </c>
      <c r="B34" s="84" t="s">
        <v>383</v>
      </c>
      <c r="C34" s="84" t="s">
        <v>19</v>
      </c>
      <c r="D34" s="84" t="s">
        <v>10</v>
      </c>
      <c r="E34" s="79" t="s">
        <v>29</v>
      </c>
      <c r="F34" s="73" t="s">
        <v>378</v>
      </c>
      <c r="G34" s="74" t="s">
        <v>378</v>
      </c>
      <c r="H34" s="74" t="s">
        <v>378</v>
      </c>
      <c r="I34" s="74" t="s">
        <v>378</v>
      </c>
      <c r="J34" s="74" t="s">
        <v>378</v>
      </c>
      <c r="K34" s="73" t="s">
        <v>378</v>
      </c>
      <c r="L34" s="74" t="s">
        <v>378</v>
      </c>
      <c r="M34" s="74" t="s">
        <v>378</v>
      </c>
      <c r="N34" s="74" t="s">
        <v>378</v>
      </c>
      <c r="O34" s="74" t="s">
        <v>378</v>
      </c>
      <c r="P34" s="74" t="s">
        <v>378</v>
      </c>
      <c r="Q34" s="66" t="s">
        <v>445</v>
      </c>
      <c r="R34" s="74" t="s">
        <v>484</v>
      </c>
      <c r="S34" s="74" t="s">
        <v>484</v>
      </c>
      <c r="T34" s="67" t="s">
        <v>445</v>
      </c>
      <c r="V34" s="97" t="str">
        <f>+VLOOKUP(B34,'[13]Calendar new format (2)'!$B$11:$T$103,5,FALSE)</f>
        <v/>
      </c>
      <c r="W34" s="97" t="str">
        <f>+VLOOKUP(B34,'[13]Calendar new format (2)'!$B$11:$T$103,6,FALSE)</f>
        <v/>
      </c>
      <c r="X34" s="98" t="str">
        <f>+VLOOKUP(B34,'[13]Calendar new format (2)'!$B$11:$T$103,7,FALSE)</f>
        <v/>
      </c>
      <c r="Y34" s="98" t="str">
        <f>+VLOOKUP(B34,'[13]Calendar new format (2)'!$B$11:$T$103,8,FALSE)</f>
        <v/>
      </c>
      <c r="Z34" s="98" t="str">
        <f>+VLOOKUP(B34,'[13]Calendar new format (2)'!$B$11:$T$103,9,FALSE)</f>
        <v/>
      </c>
      <c r="AA34" s="98" t="str">
        <f>+VLOOKUP(B34,'[13]Calendar new format (2)'!$B$11:$T$103,10,FALSE)</f>
        <v/>
      </c>
      <c r="AB34" s="98" t="str">
        <f>+VLOOKUP(B34,'[13]Calendar new format (2)'!$B$11:$T$103,11,FALSE)</f>
        <v/>
      </c>
      <c r="AC34" s="98" t="str">
        <f>+VLOOKUP(B34,'[13]Calendar new format (2)'!$B$11:$T$103,12,FALSE)</f>
        <v/>
      </c>
      <c r="AD34" s="98" t="str">
        <f>+VLOOKUP(B34,'[13]Calendar new format (2)'!$B$11:$T$103,13,FALSE)</f>
        <v/>
      </c>
      <c r="AE34" s="98" t="str">
        <f>+VLOOKUP(B34,'[13]Calendar new format (2)'!$B$11:$T$103,14,FALSE)</f>
        <v/>
      </c>
      <c r="AF34" s="98" t="str">
        <f>+VLOOKUP(B34,'[13]Calendar new format (2)'!$B$11:$T$103,15,FALSE)</f>
        <v/>
      </c>
      <c r="AG34" s="98" t="str">
        <f>+VLOOKUP(B34,'[13]Calendar new format (2)'!$B$11:$T$103,16,FALSE)</f>
        <v>(*) Early Close</v>
      </c>
      <c r="AH34" s="98" t="str">
        <f>+VLOOKUP(B34,'[13]Calendar new format (2)'!$B$11:$T$103,17,FALSE)</f>
        <v>•</v>
      </c>
      <c r="AI34" s="98" t="str">
        <f>+VLOOKUP(B34,'[13]Calendar new format (2)'!$B$11:$T$103,18,FALSE)</f>
        <v>•</v>
      </c>
      <c r="AJ34" s="98" t="str">
        <f>+VLOOKUP(B34,'[13]Calendar new format (2)'!$B$11:$T$103,19,FALSE)</f>
        <v>(*) Early Close</v>
      </c>
      <c r="AL34" s="99">
        <f t="shared" si="1"/>
        <v>0</v>
      </c>
      <c r="AM34" s="99">
        <f t="shared" si="2"/>
        <v>0</v>
      </c>
      <c r="AN34" s="99">
        <f t="shared" si="3"/>
        <v>0</v>
      </c>
      <c r="AO34" s="99">
        <f t="shared" si="4"/>
        <v>0</v>
      </c>
      <c r="AP34" s="99">
        <f t="shared" si="5"/>
        <v>0</v>
      </c>
      <c r="AQ34" s="99">
        <f t="shared" si="6"/>
        <v>0</v>
      </c>
      <c r="AR34" s="99">
        <f t="shared" si="7"/>
        <v>0</v>
      </c>
      <c r="AS34" s="99">
        <f t="shared" si="8"/>
        <v>0</v>
      </c>
      <c r="AT34" s="99">
        <f t="shared" si="9"/>
        <v>0</v>
      </c>
      <c r="AU34" s="99">
        <f t="shared" si="10"/>
        <v>0</v>
      </c>
      <c r="AV34" s="99">
        <f t="shared" si="11"/>
        <v>0</v>
      </c>
      <c r="AW34" s="99">
        <f t="shared" si="12"/>
        <v>0</v>
      </c>
      <c r="AX34" s="99">
        <f t="shared" si="13"/>
        <v>0</v>
      </c>
      <c r="AY34" s="99">
        <f t="shared" si="14"/>
        <v>0</v>
      </c>
      <c r="AZ34" s="99">
        <f t="shared" si="15"/>
        <v>0</v>
      </c>
      <c r="BA34" s="99"/>
    </row>
    <row r="35" spans="1:53" s="1" customFormat="1" ht="32.25" hidden="1" customHeight="1" x14ac:dyDescent="0.35">
      <c r="A35" s="83" t="s">
        <v>426</v>
      </c>
      <c r="B35" s="84" t="s">
        <v>64</v>
      </c>
      <c r="C35" s="84" t="s">
        <v>19</v>
      </c>
      <c r="D35" s="84" t="s">
        <v>10</v>
      </c>
      <c r="E35" s="79" t="s">
        <v>15</v>
      </c>
      <c r="F35" s="73" t="s">
        <v>378</v>
      </c>
      <c r="G35" s="74" t="s">
        <v>378</v>
      </c>
      <c r="H35" s="74" t="s">
        <v>378</v>
      </c>
      <c r="I35" s="74" t="s">
        <v>378</v>
      </c>
      <c r="J35" s="74" t="s">
        <v>378</v>
      </c>
      <c r="K35" s="73" t="s">
        <v>378</v>
      </c>
      <c r="L35" s="74" t="s">
        <v>378</v>
      </c>
      <c r="M35" s="74" t="s">
        <v>378</v>
      </c>
      <c r="N35" s="74" t="s">
        <v>378</v>
      </c>
      <c r="O35" s="74" t="s">
        <v>378</v>
      </c>
      <c r="P35" s="74" t="s">
        <v>378</v>
      </c>
      <c r="Q35" s="66" t="s">
        <v>445</v>
      </c>
      <c r="R35" s="74" t="s">
        <v>484</v>
      </c>
      <c r="S35" s="74" t="s">
        <v>484</v>
      </c>
      <c r="T35" s="67" t="s">
        <v>445</v>
      </c>
      <c r="V35" s="97" t="str">
        <f>+VLOOKUP(B35,'[13]Calendar new format (2)'!$B$11:$T$103,5,FALSE)</f>
        <v/>
      </c>
      <c r="W35" s="97" t="str">
        <f>+VLOOKUP(B35,'[13]Calendar new format (2)'!$B$11:$T$103,6,FALSE)</f>
        <v/>
      </c>
      <c r="X35" s="98" t="str">
        <f>+VLOOKUP(B35,'[13]Calendar new format (2)'!$B$11:$T$103,7,FALSE)</f>
        <v/>
      </c>
      <c r="Y35" s="98" t="str">
        <f>+VLOOKUP(B35,'[13]Calendar new format (2)'!$B$11:$T$103,8,FALSE)</f>
        <v/>
      </c>
      <c r="Z35" s="98" t="str">
        <f>+VLOOKUP(B35,'[13]Calendar new format (2)'!$B$11:$T$103,9,FALSE)</f>
        <v/>
      </c>
      <c r="AA35" s="98" t="str">
        <f>+VLOOKUP(B35,'[13]Calendar new format (2)'!$B$11:$T$103,10,FALSE)</f>
        <v/>
      </c>
      <c r="AB35" s="98" t="str">
        <f>+VLOOKUP(B35,'[13]Calendar new format (2)'!$B$11:$T$103,11,FALSE)</f>
        <v/>
      </c>
      <c r="AC35" s="98" t="str">
        <f>+VLOOKUP(B35,'[13]Calendar new format (2)'!$B$11:$T$103,12,FALSE)</f>
        <v/>
      </c>
      <c r="AD35" s="98" t="str">
        <f>+VLOOKUP(B35,'[13]Calendar new format (2)'!$B$11:$T$103,13,FALSE)</f>
        <v/>
      </c>
      <c r="AE35" s="98" t="str">
        <f>+VLOOKUP(B35,'[13]Calendar new format (2)'!$B$11:$T$103,14,FALSE)</f>
        <v/>
      </c>
      <c r="AF35" s="98" t="str">
        <f>+VLOOKUP(B35,'[13]Calendar new format (2)'!$B$11:$T$103,15,FALSE)</f>
        <v/>
      </c>
      <c r="AG35" s="98" t="str">
        <f>+VLOOKUP(B35,'[13]Calendar new format (2)'!$B$11:$T$103,16,FALSE)</f>
        <v>(*) Early Close</v>
      </c>
      <c r="AH35" s="98" t="str">
        <f>+VLOOKUP(B35,'[13]Calendar new format (2)'!$B$11:$T$103,17,FALSE)</f>
        <v>•</v>
      </c>
      <c r="AI35" s="98" t="str">
        <f>+VLOOKUP(B35,'[13]Calendar new format (2)'!$B$11:$T$103,18,FALSE)</f>
        <v>•</v>
      </c>
      <c r="AJ35" s="98" t="str">
        <f>+VLOOKUP(B35,'[13]Calendar new format (2)'!$B$11:$T$103,19,FALSE)</f>
        <v>(*) Early Close</v>
      </c>
      <c r="AL35" s="99">
        <f t="shared" si="1"/>
        <v>0</v>
      </c>
      <c r="AM35" s="99">
        <f t="shared" si="2"/>
        <v>0</v>
      </c>
      <c r="AN35" s="99">
        <f t="shared" si="3"/>
        <v>0</v>
      </c>
      <c r="AO35" s="99">
        <f t="shared" si="4"/>
        <v>0</v>
      </c>
      <c r="AP35" s="99">
        <f t="shared" si="5"/>
        <v>0</v>
      </c>
      <c r="AQ35" s="99">
        <f t="shared" si="6"/>
        <v>0</v>
      </c>
      <c r="AR35" s="99">
        <f t="shared" si="7"/>
        <v>0</v>
      </c>
      <c r="AS35" s="99">
        <f t="shared" si="8"/>
        <v>0</v>
      </c>
      <c r="AT35" s="99">
        <f t="shared" si="9"/>
        <v>0</v>
      </c>
      <c r="AU35" s="99">
        <f t="shared" si="10"/>
        <v>0</v>
      </c>
      <c r="AV35" s="99">
        <f t="shared" si="11"/>
        <v>0</v>
      </c>
      <c r="AW35" s="99">
        <f t="shared" si="12"/>
        <v>0</v>
      </c>
      <c r="AX35" s="99">
        <f t="shared" si="13"/>
        <v>0</v>
      </c>
      <c r="AY35" s="99">
        <f t="shared" si="14"/>
        <v>0</v>
      </c>
      <c r="AZ35" s="99">
        <f t="shared" si="15"/>
        <v>0</v>
      </c>
      <c r="BA35" s="99"/>
    </row>
    <row r="36" spans="1:53" s="1" customFormat="1" ht="32.25" hidden="1" customHeight="1" x14ac:dyDescent="0.35">
      <c r="A36" s="83" t="s">
        <v>452</v>
      </c>
      <c r="B36" s="84" t="s">
        <v>382</v>
      </c>
      <c r="C36" s="84" t="s">
        <v>9</v>
      </c>
      <c r="D36" s="84" t="s">
        <v>10</v>
      </c>
      <c r="E36" s="79" t="s">
        <v>29</v>
      </c>
      <c r="F36" s="73" t="s">
        <v>378</v>
      </c>
      <c r="G36" s="74" t="s">
        <v>378</v>
      </c>
      <c r="H36" s="74" t="s">
        <v>378</v>
      </c>
      <c r="I36" s="74" t="s">
        <v>378</v>
      </c>
      <c r="J36" s="74" t="s">
        <v>378</v>
      </c>
      <c r="K36" s="73" t="s">
        <v>378</v>
      </c>
      <c r="L36" s="74" t="s">
        <v>378</v>
      </c>
      <c r="M36" s="74" t="s">
        <v>378</v>
      </c>
      <c r="N36" s="74" t="s">
        <v>378</v>
      </c>
      <c r="O36" s="74" t="s">
        <v>378</v>
      </c>
      <c r="P36" s="74" t="s">
        <v>378</v>
      </c>
      <c r="Q36" s="66" t="s">
        <v>445</v>
      </c>
      <c r="R36" s="74" t="s">
        <v>484</v>
      </c>
      <c r="S36" s="74" t="s">
        <v>484</v>
      </c>
      <c r="T36" s="67" t="s">
        <v>445</v>
      </c>
      <c r="V36" s="97" t="str">
        <f>+VLOOKUP(B36,'[13]Calendar new format (2)'!$B$11:$T$103,5,FALSE)</f>
        <v/>
      </c>
      <c r="W36" s="97" t="str">
        <f>+VLOOKUP(B36,'[13]Calendar new format (2)'!$B$11:$T$103,6,FALSE)</f>
        <v/>
      </c>
      <c r="X36" s="98" t="str">
        <f>+VLOOKUP(B36,'[13]Calendar new format (2)'!$B$11:$T$103,7,FALSE)</f>
        <v/>
      </c>
      <c r="Y36" s="98" t="str">
        <f>+VLOOKUP(B36,'[13]Calendar new format (2)'!$B$11:$T$103,8,FALSE)</f>
        <v/>
      </c>
      <c r="Z36" s="98" t="str">
        <f>+VLOOKUP(B36,'[13]Calendar new format (2)'!$B$11:$T$103,9,FALSE)</f>
        <v/>
      </c>
      <c r="AA36" s="98" t="str">
        <f>+VLOOKUP(B36,'[13]Calendar new format (2)'!$B$11:$T$103,10,FALSE)</f>
        <v/>
      </c>
      <c r="AB36" s="98" t="str">
        <f>+VLOOKUP(B36,'[13]Calendar new format (2)'!$B$11:$T$103,11,FALSE)</f>
        <v/>
      </c>
      <c r="AC36" s="98" t="str">
        <f>+VLOOKUP(B36,'[13]Calendar new format (2)'!$B$11:$T$103,12,FALSE)</f>
        <v/>
      </c>
      <c r="AD36" s="98" t="str">
        <f>+VLOOKUP(B36,'[13]Calendar new format (2)'!$B$11:$T$103,13,FALSE)</f>
        <v/>
      </c>
      <c r="AE36" s="98" t="str">
        <f>+VLOOKUP(B36,'[13]Calendar new format (2)'!$B$11:$T$103,14,FALSE)</f>
        <v/>
      </c>
      <c r="AF36" s="98" t="str">
        <f>+VLOOKUP(B36,'[13]Calendar new format (2)'!$B$11:$T$103,15,FALSE)</f>
        <v/>
      </c>
      <c r="AG36" s="98" t="str">
        <f>+VLOOKUP(B36,'[13]Calendar new format (2)'!$B$11:$T$103,16,FALSE)</f>
        <v>(*) Early Close</v>
      </c>
      <c r="AH36" s="98" t="str">
        <f>+VLOOKUP(B36,'[13]Calendar new format (2)'!$B$11:$T$103,17,FALSE)</f>
        <v>•</v>
      </c>
      <c r="AI36" s="98" t="str">
        <f>+VLOOKUP(B36,'[13]Calendar new format (2)'!$B$11:$T$103,18,FALSE)</f>
        <v>•</v>
      </c>
      <c r="AJ36" s="98" t="str">
        <f>+VLOOKUP(B36,'[13]Calendar new format (2)'!$B$11:$T$103,19,FALSE)</f>
        <v>(*) Early Close</v>
      </c>
      <c r="AL36" s="99">
        <f t="shared" si="1"/>
        <v>0</v>
      </c>
      <c r="AM36" s="99">
        <f t="shared" si="2"/>
        <v>0</v>
      </c>
      <c r="AN36" s="99">
        <f t="shared" si="3"/>
        <v>0</v>
      </c>
      <c r="AO36" s="99">
        <f t="shared" si="4"/>
        <v>0</v>
      </c>
      <c r="AP36" s="99">
        <f t="shared" si="5"/>
        <v>0</v>
      </c>
      <c r="AQ36" s="99">
        <f t="shared" si="6"/>
        <v>0</v>
      </c>
      <c r="AR36" s="99">
        <f t="shared" si="7"/>
        <v>0</v>
      </c>
      <c r="AS36" s="99">
        <f t="shared" si="8"/>
        <v>0</v>
      </c>
      <c r="AT36" s="99">
        <f t="shared" si="9"/>
        <v>0</v>
      </c>
      <c r="AU36" s="99">
        <f t="shared" si="10"/>
        <v>0</v>
      </c>
      <c r="AV36" s="99">
        <f t="shared" si="11"/>
        <v>0</v>
      </c>
      <c r="AW36" s="99">
        <f t="shared" si="12"/>
        <v>0</v>
      </c>
      <c r="AX36" s="99">
        <f t="shared" si="13"/>
        <v>0</v>
      </c>
      <c r="AY36" s="99">
        <f t="shared" si="14"/>
        <v>0</v>
      </c>
      <c r="AZ36" s="99">
        <f t="shared" si="15"/>
        <v>0</v>
      </c>
      <c r="BA36" s="99"/>
    </row>
    <row r="37" spans="1:53" s="1" customFormat="1" ht="32.25" hidden="1" customHeight="1" x14ac:dyDescent="0.35">
      <c r="A37" s="83" t="s">
        <v>425</v>
      </c>
      <c r="B37" s="84" t="s">
        <v>209</v>
      </c>
      <c r="C37" s="84" t="s">
        <v>19</v>
      </c>
      <c r="D37" s="84" t="s">
        <v>398</v>
      </c>
      <c r="E37" s="79" t="s">
        <v>71</v>
      </c>
      <c r="F37" s="73" t="s">
        <v>378</v>
      </c>
      <c r="G37" s="74" t="s">
        <v>378</v>
      </c>
      <c r="H37" s="74" t="s">
        <v>378</v>
      </c>
      <c r="I37" s="74" t="s">
        <v>484</v>
      </c>
      <c r="J37" s="74" t="s">
        <v>378</v>
      </c>
      <c r="K37" s="73" t="s">
        <v>484</v>
      </c>
      <c r="L37" s="74" t="s">
        <v>378</v>
      </c>
      <c r="M37" s="74" t="s">
        <v>484</v>
      </c>
      <c r="N37" s="74" t="s">
        <v>484</v>
      </c>
      <c r="O37" s="74" t="s">
        <v>378</v>
      </c>
      <c r="P37" s="74" t="s">
        <v>484</v>
      </c>
      <c r="Q37" s="73" t="s">
        <v>484</v>
      </c>
      <c r="R37" s="74" t="s">
        <v>484</v>
      </c>
      <c r="S37" s="74" t="s">
        <v>484</v>
      </c>
      <c r="T37" s="75" t="s">
        <v>484</v>
      </c>
      <c r="V37" s="97" t="str">
        <f>+VLOOKUP(B37,'[13]Calendar new format (2)'!$B$11:$T$103,5,FALSE)</f>
        <v/>
      </c>
      <c r="W37" s="97" t="str">
        <f>+VLOOKUP(B37,'[13]Calendar new format (2)'!$B$11:$T$103,6,FALSE)</f>
        <v/>
      </c>
      <c r="X37" s="98" t="str">
        <f>+VLOOKUP(B37,'[13]Calendar new format (2)'!$B$11:$T$103,7,FALSE)</f>
        <v/>
      </c>
      <c r="Y37" s="98" t="str">
        <f>+VLOOKUP(B37,'[13]Calendar new format (2)'!$B$11:$T$103,8,FALSE)</f>
        <v>•</v>
      </c>
      <c r="Z37" s="98" t="str">
        <f>+VLOOKUP(B37,'[13]Calendar new format (2)'!$B$11:$T$103,9,FALSE)</f>
        <v/>
      </c>
      <c r="AA37" s="98" t="str">
        <f>+VLOOKUP(B37,'[13]Calendar new format (2)'!$B$11:$T$103,10,FALSE)</f>
        <v>•</v>
      </c>
      <c r="AB37" s="98" t="str">
        <f>+VLOOKUP(B37,'[13]Calendar new format (2)'!$B$11:$T$103,11,FALSE)</f>
        <v/>
      </c>
      <c r="AC37" s="98" t="str">
        <f>+VLOOKUP(B37,'[13]Calendar new format (2)'!$B$11:$T$103,12,FALSE)</f>
        <v>•</v>
      </c>
      <c r="AD37" s="98" t="str">
        <f>+VLOOKUP(B37,'[13]Calendar new format (2)'!$B$11:$T$103,13,FALSE)</f>
        <v>•</v>
      </c>
      <c r="AE37" s="98" t="str">
        <f>+VLOOKUP(B37,'[13]Calendar new format (2)'!$B$11:$T$103,14,FALSE)</f>
        <v/>
      </c>
      <c r="AF37" s="98" t="str">
        <f>+VLOOKUP(B37,'[13]Calendar new format (2)'!$B$11:$T$103,15,FALSE)</f>
        <v>•</v>
      </c>
      <c r="AG37" s="98" t="str">
        <f>+VLOOKUP(B37,'[13]Calendar new format (2)'!$B$11:$T$103,16,FALSE)</f>
        <v>•</v>
      </c>
      <c r="AH37" s="98" t="str">
        <f>+VLOOKUP(B37,'[13]Calendar new format (2)'!$B$11:$T$103,17,FALSE)</f>
        <v>•</v>
      </c>
      <c r="AI37" s="98" t="str">
        <f>+VLOOKUP(B37,'[13]Calendar new format (2)'!$B$11:$T$103,18,FALSE)</f>
        <v>•</v>
      </c>
      <c r="AJ37" s="98" t="str">
        <f>+VLOOKUP(B37,'[13]Calendar new format (2)'!$B$11:$T$103,19,FALSE)</f>
        <v>•</v>
      </c>
      <c r="AL37" s="99">
        <f t="shared" si="1"/>
        <v>0</v>
      </c>
      <c r="AM37" s="99">
        <f t="shared" si="2"/>
        <v>0</v>
      </c>
      <c r="AN37" s="99">
        <f t="shared" si="3"/>
        <v>0</v>
      </c>
      <c r="AO37" s="99">
        <f t="shared" si="4"/>
        <v>0</v>
      </c>
      <c r="AP37" s="99">
        <f t="shared" si="5"/>
        <v>0</v>
      </c>
      <c r="AQ37" s="99">
        <f t="shared" si="6"/>
        <v>0</v>
      </c>
      <c r="AR37" s="99">
        <f t="shared" si="7"/>
        <v>0</v>
      </c>
      <c r="AS37" s="99">
        <f t="shared" si="8"/>
        <v>0</v>
      </c>
      <c r="AT37" s="99">
        <f t="shared" si="9"/>
        <v>0</v>
      </c>
      <c r="AU37" s="99">
        <f t="shared" si="10"/>
        <v>0</v>
      </c>
      <c r="AV37" s="99">
        <f t="shared" si="11"/>
        <v>0</v>
      </c>
      <c r="AW37" s="99">
        <f t="shared" si="12"/>
        <v>0</v>
      </c>
      <c r="AX37" s="99">
        <f t="shared" si="13"/>
        <v>0</v>
      </c>
      <c r="AY37" s="99">
        <f t="shared" si="14"/>
        <v>0</v>
      </c>
      <c r="AZ37" s="99">
        <f t="shared" si="15"/>
        <v>0</v>
      </c>
      <c r="BA37" s="99"/>
    </row>
    <row r="38" spans="1:53" s="1" customFormat="1" ht="32.25" hidden="1" customHeight="1" x14ac:dyDescent="0.35">
      <c r="A38" s="83" t="s">
        <v>74</v>
      </c>
      <c r="B38" s="84" t="s">
        <v>384</v>
      </c>
      <c r="C38" s="84" t="s">
        <v>9</v>
      </c>
      <c r="D38" s="84" t="s">
        <v>10</v>
      </c>
      <c r="E38" s="79" t="s">
        <v>35</v>
      </c>
      <c r="F38" s="73" t="s">
        <v>378</v>
      </c>
      <c r="G38" s="74" t="s">
        <v>378</v>
      </c>
      <c r="H38" s="74" t="s">
        <v>378</v>
      </c>
      <c r="I38" s="74" t="s">
        <v>378</v>
      </c>
      <c r="J38" s="74" t="s">
        <v>378</v>
      </c>
      <c r="K38" s="73" t="s">
        <v>378</v>
      </c>
      <c r="L38" s="74" t="s">
        <v>378</v>
      </c>
      <c r="M38" s="74" t="s">
        <v>378</v>
      </c>
      <c r="N38" s="74" t="s">
        <v>378</v>
      </c>
      <c r="O38" s="74" t="s">
        <v>378</v>
      </c>
      <c r="P38" s="74" t="s">
        <v>484</v>
      </c>
      <c r="Q38" s="66" t="s">
        <v>445</v>
      </c>
      <c r="R38" s="74" t="s">
        <v>484</v>
      </c>
      <c r="S38" s="74" t="s">
        <v>484</v>
      </c>
      <c r="T38" s="67" t="s">
        <v>445</v>
      </c>
      <c r="V38" s="97" t="str">
        <f>+VLOOKUP(B38,'[13]Calendar new format (2)'!$B$11:$T$103,5,FALSE)</f>
        <v/>
      </c>
      <c r="W38" s="97" t="str">
        <f>+VLOOKUP(B38,'[13]Calendar new format (2)'!$B$11:$T$103,6,FALSE)</f>
        <v/>
      </c>
      <c r="X38" s="98" t="str">
        <f>+VLOOKUP(B38,'[13]Calendar new format (2)'!$B$11:$T$103,7,FALSE)</f>
        <v/>
      </c>
      <c r="Y38" s="98" t="str">
        <f>+VLOOKUP(B38,'[13]Calendar new format (2)'!$B$11:$T$103,8,FALSE)</f>
        <v/>
      </c>
      <c r="Z38" s="98" t="str">
        <f>+VLOOKUP(B38,'[13]Calendar new format (2)'!$B$11:$T$103,9,FALSE)</f>
        <v/>
      </c>
      <c r="AA38" s="98" t="str">
        <f>+VLOOKUP(B38,'[13]Calendar new format (2)'!$B$11:$T$103,10,FALSE)</f>
        <v/>
      </c>
      <c r="AB38" s="98" t="str">
        <f>+VLOOKUP(B38,'[13]Calendar new format (2)'!$B$11:$T$103,11,FALSE)</f>
        <v/>
      </c>
      <c r="AC38" s="98" t="str">
        <f>+VLOOKUP(B38,'[13]Calendar new format (2)'!$B$11:$T$103,12,FALSE)</f>
        <v/>
      </c>
      <c r="AD38" s="98" t="str">
        <f>+VLOOKUP(B38,'[13]Calendar new format (2)'!$B$11:$T$103,13,FALSE)</f>
        <v/>
      </c>
      <c r="AE38" s="98" t="str">
        <f>+VLOOKUP(B38,'[13]Calendar new format (2)'!$B$11:$T$103,14,FALSE)</f>
        <v/>
      </c>
      <c r="AF38" s="98" t="str">
        <f>+VLOOKUP(B38,'[13]Calendar new format (2)'!$B$11:$T$103,15,FALSE)</f>
        <v>•</v>
      </c>
      <c r="AG38" s="98" t="s">
        <v>445</v>
      </c>
      <c r="AH38" s="98" t="str">
        <f>+VLOOKUP(B38,'[13]Calendar new format (2)'!$B$11:$T$103,17,FALSE)</f>
        <v>•</v>
      </c>
      <c r="AI38" s="98" t="str">
        <f>+VLOOKUP(B38,'[13]Calendar new format (2)'!$B$11:$T$103,18,FALSE)</f>
        <v>•</v>
      </c>
      <c r="AJ38" s="98" t="s">
        <v>445</v>
      </c>
      <c r="AL38" s="99">
        <f t="shared" si="1"/>
        <v>0</v>
      </c>
      <c r="AM38" s="99">
        <f t="shared" si="2"/>
        <v>0</v>
      </c>
      <c r="AN38" s="99">
        <f t="shared" si="3"/>
        <v>0</v>
      </c>
      <c r="AO38" s="99">
        <f t="shared" si="4"/>
        <v>0</v>
      </c>
      <c r="AP38" s="99">
        <f t="shared" si="5"/>
        <v>0</v>
      </c>
      <c r="AQ38" s="99">
        <f t="shared" si="6"/>
        <v>0</v>
      </c>
      <c r="AR38" s="99">
        <f t="shared" si="7"/>
        <v>0</v>
      </c>
      <c r="AS38" s="99">
        <f t="shared" si="8"/>
        <v>0</v>
      </c>
      <c r="AT38" s="99">
        <f t="shared" si="9"/>
        <v>0</v>
      </c>
      <c r="AU38" s="99">
        <f t="shared" si="10"/>
        <v>0</v>
      </c>
      <c r="AV38" s="99">
        <f t="shared" si="11"/>
        <v>0</v>
      </c>
      <c r="AW38" s="99">
        <f t="shared" si="12"/>
        <v>0</v>
      </c>
      <c r="AX38" s="99">
        <f t="shared" si="13"/>
        <v>0</v>
      </c>
      <c r="AY38" s="99">
        <f t="shared" si="14"/>
        <v>0</v>
      </c>
      <c r="AZ38" s="99">
        <f t="shared" si="15"/>
        <v>0</v>
      </c>
      <c r="BA38" s="99"/>
    </row>
    <row r="39" spans="1:53" s="1" customFormat="1" ht="32.25" customHeight="1" x14ac:dyDescent="0.35">
      <c r="A39" s="83" t="s">
        <v>453</v>
      </c>
      <c r="B39" s="84" t="s">
        <v>203</v>
      </c>
      <c r="C39" s="84" t="s">
        <v>9</v>
      </c>
      <c r="D39" s="84" t="s">
        <v>398</v>
      </c>
      <c r="E39" s="79" t="s">
        <v>181</v>
      </c>
      <c r="F39" s="73" t="s">
        <v>378</v>
      </c>
      <c r="G39" s="74" t="s">
        <v>378</v>
      </c>
      <c r="H39" s="74" t="s">
        <v>378</v>
      </c>
      <c r="I39" s="74" t="s">
        <v>378</v>
      </c>
      <c r="J39" s="74" t="s">
        <v>378</v>
      </c>
      <c r="K39" s="73" t="s">
        <v>378</v>
      </c>
      <c r="L39" s="74" t="s">
        <v>378</v>
      </c>
      <c r="M39" s="74" t="s">
        <v>378</v>
      </c>
      <c r="N39" s="74" t="s">
        <v>378</v>
      </c>
      <c r="O39" s="74" t="s">
        <v>378</v>
      </c>
      <c r="P39" s="74" t="s">
        <v>484</v>
      </c>
      <c r="Q39" s="66" t="s">
        <v>445</v>
      </c>
      <c r="R39" s="74" t="s">
        <v>484</v>
      </c>
      <c r="S39" s="74" t="s">
        <v>484</v>
      </c>
      <c r="T39" s="67" t="s">
        <v>445</v>
      </c>
      <c r="V39" s="97" t="str">
        <f>+VLOOKUP(B39,'[13]Calendar new format (2)'!$B$11:$T$103,5,FALSE)</f>
        <v/>
      </c>
      <c r="W39" s="97" t="str">
        <f>+VLOOKUP(B39,'[13]Calendar new format (2)'!$B$11:$T$103,6,FALSE)</f>
        <v/>
      </c>
      <c r="X39" s="98" t="str">
        <f>+VLOOKUP(B39,'[13]Calendar new format (2)'!$B$11:$T$103,7,FALSE)</f>
        <v/>
      </c>
      <c r="Y39" s="98" t="str">
        <f>+VLOOKUP(B39,'[13]Calendar new format (2)'!$B$11:$T$103,8,FALSE)</f>
        <v>•</v>
      </c>
      <c r="Z39" s="98" t="str">
        <f>+VLOOKUP(B39,'[13]Calendar new format (2)'!$B$11:$T$103,9,FALSE)</f>
        <v/>
      </c>
      <c r="AA39" s="98" t="str">
        <f>+VLOOKUP(B39,'[13]Calendar new format (2)'!$B$11:$T$103,10,FALSE)</f>
        <v/>
      </c>
      <c r="AB39" s="98" t="str">
        <f>+VLOOKUP(B39,'[13]Calendar new format (2)'!$B$11:$T$103,11,FALSE)</f>
        <v/>
      </c>
      <c r="AC39" s="98" t="str">
        <f>+VLOOKUP(B39,'[13]Calendar new format (2)'!$B$11:$T$103,12,FALSE)</f>
        <v>•</v>
      </c>
      <c r="AD39" s="98" t="str">
        <f>+VLOOKUP(B39,'[13]Calendar new format (2)'!$B$11:$T$103,13,FALSE)</f>
        <v/>
      </c>
      <c r="AE39" s="98" t="str">
        <f>+VLOOKUP(B39,'[13]Calendar new format (2)'!$B$11:$T$103,14,FALSE)</f>
        <v/>
      </c>
      <c r="AF39" s="98" t="str">
        <f>+VLOOKUP(B39,'[13]Calendar new format (2)'!$B$11:$T$103,15,FALSE)</f>
        <v>•</v>
      </c>
      <c r="AG39" s="98" t="str">
        <f>+VLOOKUP(B39,'[13]Calendar new format (2)'!$B$11:$T$103,16,FALSE)</f>
        <v>(*) Early Close</v>
      </c>
      <c r="AH39" s="98" t="str">
        <f>+VLOOKUP(B39,'[13]Calendar new format (2)'!$B$11:$T$103,17,FALSE)</f>
        <v>•</v>
      </c>
      <c r="AI39" s="98" t="str">
        <f>+VLOOKUP(B39,'[13]Calendar new format (2)'!$B$11:$T$103,18,FALSE)</f>
        <v>•</v>
      </c>
      <c r="AJ39" s="98" t="str">
        <f>+VLOOKUP(B39,'[13]Calendar new format (2)'!$B$11:$T$103,19,FALSE)</f>
        <v>(*) Early Close</v>
      </c>
      <c r="AL39" s="99">
        <f t="shared" si="1"/>
        <v>0</v>
      </c>
      <c r="AM39" s="99">
        <f t="shared" si="2"/>
        <v>0</v>
      </c>
      <c r="AN39" s="99">
        <f t="shared" si="3"/>
        <v>0</v>
      </c>
      <c r="AO39" s="99">
        <f>+IF(Y39=I39,0,1)</f>
        <v>1</v>
      </c>
      <c r="AP39" s="99">
        <f t="shared" si="5"/>
        <v>0</v>
      </c>
      <c r="AQ39" s="99">
        <f t="shared" si="6"/>
        <v>0</v>
      </c>
      <c r="AR39" s="99">
        <f t="shared" si="7"/>
        <v>0</v>
      </c>
      <c r="AS39" s="99">
        <f t="shared" si="8"/>
        <v>1</v>
      </c>
      <c r="AT39" s="99">
        <f t="shared" si="9"/>
        <v>0</v>
      </c>
      <c r="AU39" s="99">
        <f t="shared" si="10"/>
        <v>0</v>
      </c>
      <c r="AV39" s="99">
        <f t="shared" si="11"/>
        <v>0</v>
      </c>
      <c r="AW39" s="99">
        <f t="shared" si="12"/>
        <v>0</v>
      </c>
      <c r="AX39" s="99">
        <f t="shared" si="13"/>
        <v>0</v>
      </c>
      <c r="AY39" s="99">
        <f t="shared" si="14"/>
        <v>0</v>
      </c>
      <c r="AZ39" s="99">
        <f t="shared" si="15"/>
        <v>0</v>
      </c>
      <c r="BA39" s="99"/>
    </row>
    <row r="40" spans="1:53" s="1" customFormat="1" ht="32.25" hidden="1" customHeight="1" x14ac:dyDescent="0.35">
      <c r="A40" s="83" t="s">
        <v>77</v>
      </c>
      <c r="B40" s="84" t="s">
        <v>76</v>
      </c>
      <c r="C40" s="84" t="s">
        <v>9</v>
      </c>
      <c r="D40" s="84" t="s">
        <v>10</v>
      </c>
      <c r="E40" s="79" t="s">
        <v>15</v>
      </c>
      <c r="F40" s="73" t="s">
        <v>378</v>
      </c>
      <c r="G40" s="74" t="s">
        <v>378</v>
      </c>
      <c r="H40" s="74" t="s">
        <v>378</v>
      </c>
      <c r="I40" s="74" t="s">
        <v>378</v>
      </c>
      <c r="J40" s="74" t="s">
        <v>378</v>
      </c>
      <c r="K40" s="73" t="s">
        <v>378</v>
      </c>
      <c r="L40" s="74" t="s">
        <v>378</v>
      </c>
      <c r="M40" s="74" t="s">
        <v>378</v>
      </c>
      <c r="N40" s="74" t="s">
        <v>378</v>
      </c>
      <c r="O40" s="74" t="s">
        <v>378</v>
      </c>
      <c r="P40" s="74" t="s">
        <v>378</v>
      </c>
      <c r="Q40" s="73" t="s">
        <v>484</v>
      </c>
      <c r="R40" s="74" t="s">
        <v>484</v>
      </c>
      <c r="S40" s="74" t="s">
        <v>484</v>
      </c>
      <c r="T40" s="75" t="s">
        <v>484</v>
      </c>
      <c r="V40" s="97" t="str">
        <f>+VLOOKUP(B40,'[13]Calendar new format (2)'!$B$11:$T$103,5,FALSE)</f>
        <v/>
      </c>
      <c r="W40" s="97" t="str">
        <f>+VLOOKUP(B40,'[13]Calendar new format (2)'!$B$11:$T$103,6,FALSE)</f>
        <v/>
      </c>
      <c r="X40" s="98" t="str">
        <f>+VLOOKUP(B40,'[13]Calendar new format (2)'!$B$11:$T$103,7,FALSE)</f>
        <v/>
      </c>
      <c r="Y40" s="98" t="str">
        <f>+VLOOKUP(B40,'[13]Calendar new format (2)'!$B$11:$T$103,8,FALSE)</f>
        <v/>
      </c>
      <c r="Z40" s="98" t="str">
        <f>+VLOOKUP(B40,'[13]Calendar new format (2)'!$B$11:$T$103,9,FALSE)</f>
        <v/>
      </c>
      <c r="AA40" s="98" t="str">
        <f>+VLOOKUP(B40,'[13]Calendar new format (2)'!$B$11:$T$103,10,FALSE)</f>
        <v/>
      </c>
      <c r="AB40" s="98" t="str">
        <f>+VLOOKUP(B40,'[13]Calendar new format (2)'!$B$11:$T$103,11,FALSE)</f>
        <v/>
      </c>
      <c r="AC40" s="98" t="str">
        <f>+VLOOKUP(B40,'[13]Calendar new format (2)'!$B$11:$T$103,12,FALSE)</f>
        <v/>
      </c>
      <c r="AD40" s="98" t="str">
        <f>+VLOOKUP(B40,'[13]Calendar new format (2)'!$B$11:$T$103,13,FALSE)</f>
        <v/>
      </c>
      <c r="AE40" s="98" t="str">
        <f>+VLOOKUP(B40,'[13]Calendar new format (2)'!$B$11:$T$103,14,FALSE)</f>
        <v/>
      </c>
      <c r="AF40" s="98" t="str">
        <f>+VLOOKUP(B40,'[13]Calendar new format (2)'!$B$11:$T$103,15,FALSE)</f>
        <v/>
      </c>
      <c r="AG40" s="98" t="str">
        <f>+VLOOKUP(B40,'[13]Calendar new format (2)'!$B$11:$T$103,16,FALSE)</f>
        <v>•</v>
      </c>
      <c r="AH40" s="98" t="str">
        <f>+VLOOKUP(B40,'[13]Calendar new format (2)'!$B$11:$T$103,17,FALSE)</f>
        <v>•</v>
      </c>
      <c r="AI40" s="98" t="str">
        <f>+VLOOKUP(B40,'[13]Calendar new format (2)'!$B$11:$T$103,18,FALSE)</f>
        <v>•</v>
      </c>
      <c r="AJ40" s="98" t="str">
        <f>+VLOOKUP(B40,'[13]Calendar new format (2)'!$B$11:$T$103,19,FALSE)</f>
        <v>•</v>
      </c>
      <c r="AL40" s="99">
        <f t="shared" si="1"/>
        <v>0</v>
      </c>
      <c r="AM40" s="99">
        <f t="shared" si="2"/>
        <v>0</v>
      </c>
      <c r="AN40" s="99">
        <f t="shared" si="3"/>
        <v>0</v>
      </c>
      <c r="AO40" s="99">
        <f t="shared" si="4"/>
        <v>0</v>
      </c>
      <c r="AP40" s="99">
        <f t="shared" si="5"/>
        <v>0</v>
      </c>
      <c r="AQ40" s="99">
        <f t="shared" si="6"/>
        <v>0</v>
      </c>
      <c r="AR40" s="99">
        <f t="shared" si="7"/>
        <v>0</v>
      </c>
      <c r="AS40" s="99">
        <f t="shared" si="8"/>
        <v>0</v>
      </c>
      <c r="AT40" s="99">
        <f t="shared" si="9"/>
        <v>0</v>
      </c>
      <c r="AU40" s="99">
        <f t="shared" si="10"/>
        <v>0</v>
      </c>
      <c r="AV40" s="99">
        <f t="shared" si="11"/>
        <v>0</v>
      </c>
      <c r="AW40" s="99">
        <f t="shared" si="12"/>
        <v>0</v>
      </c>
      <c r="AX40" s="99">
        <f t="shared" si="13"/>
        <v>0</v>
      </c>
      <c r="AY40" s="99">
        <f t="shared" si="14"/>
        <v>0</v>
      </c>
      <c r="AZ40" s="99">
        <f t="shared" si="15"/>
        <v>0</v>
      </c>
      <c r="BA40" s="99"/>
    </row>
    <row r="41" spans="1:53" s="1" customFormat="1" ht="32.25" hidden="1" customHeight="1" x14ac:dyDescent="0.35">
      <c r="A41" s="83" t="s">
        <v>474</v>
      </c>
      <c r="B41" s="84" t="s">
        <v>79</v>
      </c>
      <c r="C41" s="84" t="s">
        <v>19</v>
      </c>
      <c r="D41" s="84" t="s">
        <v>10</v>
      </c>
      <c r="E41" s="79" t="s">
        <v>35</v>
      </c>
      <c r="F41" s="73" t="s">
        <v>378</v>
      </c>
      <c r="G41" s="74" t="s">
        <v>378</v>
      </c>
      <c r="H41" s="74" t="s">
        <v>378</v>
      </c>
      <c r="I41" s="74" t="s">
        <v>484</v>
      </c>
      <c r="J41" s="74" t="s">
        <v>378</v>
      </c>
      <c r="K41" s="73" t="s">
        <v>378</v>
      </c>
      <c r="L41" s="74" t="s">
        <v>378</v>
      </c>
      <c r="M41" s="74" t="s">
        <v>484</v>
      </c>
      <c r="N41" s="74" t="s">
        <v>378</v>
      </c>
      <c r="O41" s="74" t="s">
        <v>378</v>
      </c>
      <c r="P41" s="74" t="s">
        <v>484</v>
      </c>
      <c r="Q41" s="66" t="s">
        <v>445</v>
      </c>
      <c r="R41" s="74" t="s">
        <v>484</v>
      </c>
      <c r="S41" s="74" t="s">
        <v>484</v>
      </c>
      <c r="T41" s="67" t="s">
        <v>445</v>
      </c>
      <c r="V41" s="97" t="str">
        <f>+VLOOKUP(B41,'[13]Calendar new format (2)'!$B$11:$T$103,5,FALSE)</f>
        <v/>
      </c>
      <c r="W41" s="97" t="str">
        <f>+VLOOKUP(B41,'[13]Calendar new format (2)'!$B$11:$T$103,6,FALSE)</f>
        <v/>
      </c>
      <c r="X41" s="98" t="str">
        <f>+VLOOKUP(B41,'[13]Calendar new format (2)'!$B$11:$T$103,7,FALSE)</f>
        <v/>
      </c>
      <c r="Y41" s="98" t="str">
        <f>+VLOOKUP(B41,'[13]Calendar new format (2)'!$B$11:$T$103,8,FALSE)</f>
        <v>•</v>
      </c>
      <c r="Z41" s="98" t="str">
        <f>+VLOOKUP(B41,'[13]Calendar new format (2)'!$B$11:$T$103,9,FALSE)</f>
        <v/>
      </c>
      <c r="AA41" s="98" t="str">
        <f>+VLOOKUP(B41,'[13]Calendar new format (2)'!$B$11:$T$103,10,FALSE)</f>
        <v/>
      </c>
      <c r="AB41" s="98" t="str">
        <f>+VLOOKUP(B41,'[13]Calendar new format (2)'!$B$11:$T$103,11,FALSE)</f>
        <v/>
      </c>
      <c r="AC41" s="98" t="str">
        <f>+VLOOKUP(B41,'[13]Calendar new format (2)'!$B$11:$T$103,12,FALSE)</f>
        <v>•</v>
      </c>
      <c r="AD41" s="98" t="str">
        <f>+VLOOKUP(B41,'[13]Calendar new format (2)'!$B$11:$T$103,13,FALSE)</f>
        <v/>
      </c>
      <c r="AE41" s="98" t="str">
        <f>+VLOOKUP(B41,'[13]Calendar new format (2)'!$B$11:$T$103,14,FALSE)</f>
        <v/>
      </c>
      <c r="AF41" s="98" t="str">
        <f>+VLOOKUP(B41,'[13]Calendar new format (2)'!$B$11:$T$103,15,FALSE)</f>
        <v>•</v>
      </c>
      <c r="AG41" s="98" t="str">
        <f>+VLOOKUP(B41,'[13]Calendar new format (2)'!$B$11:$T$103,16,FALSE)</f>
        <v>(*) Early Close</v>
      </c>
      <c r="AH41" s="98" t="str">
        <f>+VLOOKUP(B41,'[13]Calendar new format (2)'!$B$11:$T$103,17,FALSE)</f>
        <v>•</v>
      </c>
      <c r="AI41" s="98" t="str">
        <f>+VLOOKUP(B41,'[13]Calendar new format (2)'!$B$11:$T$103,18,FALSE)</f>
        <v>•</v>
      </c>
      <c r="AJ41" s="98" t="str">
        <f>+VLOOKUP(B41,'[13]Calendar new format (2)'!$B$11:$T$103,19,FALSE)</f>
        <v>(*) Early Close</v>
      </c>
      <c r="AL41" s="99">
        <f t="shared" si="1"/>
        <v>0</v>
      </c>
      <c r="AM41" s="99">
        <f t="shared" si="2"/>
        <v>0</v>
      </c>
      <c r="AN41" s="99">
        <f t="shared" si="3"/>
        <v>0</v>
      </c>
      <c r="AO41" s="99">
        <f t="shared" si="4"/>
        <v>0</v>
      </c>
      <c r="AP41" s="99">
        <f t="shared" si="5"/>
        <v>0</v>
      </c>
      <c r="AQ41" s="99">
        <f t="shared" si="6"/>
        <v>0</v>
      </c>
      <c r="AR41" s="99">
        <f t="shared" si="7"/>
        <v>0</v>
      </c>
      <c r="AS41" s="99">
        <f t="shared" si="8"/>
        <v>0</v>
      </c>
      <c r="AT41" s="99">
        <f t="shared" si="9"/>
        <v>0</v>
      </c>
      <c r="AU41" s="99">
        <f t="shared" si="10"/>
        <v>0</v>
      </c>
      <c r="AV41" s="99">
        <f t="shared" si="11"/>
        <v>0</v>
      </c>
      <c r="AW41" s="99">
        <f t="shared" si="12"/>
        <v>0</v>
      </c>
      <c r="AX41" s="99">
        <f t="shared" si="13"/>
        <v>0</v>
      </c>
      <c r="AY41" s="99">
        <f t="shared" si="14"/>
        <v>0</v>
      </c>
      <c r="AZ41" s="99">
        <f t="shared" si="15"/>
        <v>0</v>
      </c>
      <c r="BA41" s="99"/>
    </row>
    <row r="42" spans="1:53" s="1" customFormat="1" ht="32.25" customHeight="1" x14ac:dyDescent="0.35">
      <c r="A42" s="83" t="s">
        <v>213</v>
      </c>
      <c r="B42" s="84" t="s">
        <v>212</v>
      </c>
      <c r="C42" s="84" t="s">
        <v>9</v>
      </c>
      <c r="D42" s="84" t="s">
        <v>398</v>
      </c>
      <c r="E42" s="79" t="s">
        <v>181</v>
      </c>
      <c r="F42" s="73" t="s">
        <v>378</v>
      </c>
      <c r="G42" s="74" t="s">
        <v>378</v>
      </c>
      <c r="H42" s="74" t="s">
        <v>378</v>
      </c>
      <c r="I42" s="74" t="s">
        <v>378</v>
      </c>
      <c r="J42" s="74" t="s">
        <v>378</v>
      </c>
      <c r="K42" s="73" t="s">
        <v>378</v>
      </c>
      <c r="L42" s="74" t="s">
        <v>378</v>
      </c>
      <c r="M42" s="74" t="s">
        <v>378</v>
      </c>
      <c r="N42" s="74" t="s">
        <v>378</v>
      </c>
      <c r="O42" s="74" t="s">
        <v>378</v>
      </c>
      <c r="P42" s="74" t="s">
        <v>484</v>
      </c>
      <c r="Q42" s="66" t="s">
        <v>445</v>
      </c>
      <c r="R42" s="74" t="s">
        <v>484</v>
      </c>
      <c r="S42" s="74" t="s">
        <v>484</v>
      </c>
      <c r="T42" s="67" t="s">
        <v>445</v>
      </c>
      <c r="V42" s="97" t="str">
        <f>+VLOOKUP(B42,'[13]Calendar new format (2)'!$B$11:$T$103,5,FALSE)</f>
        <v/>
      </c>
      <c r="W42" s="97" t="str">
        <f>+VLOOKUP(B42,'[13]Calendar new format (2)'!$B$11:$T$103,6,FALSE)</f>
        <v/>
      </c>
      <c r="X42" s="98" t="str">
        <f>+VLOOKUP(B42,'[13]Calendar new format (2)'!$B$11:$T$103,7,FALSE)</f>
        <v/>
      </c>
      <c r="Y42" s="98" t="str">
        <f>+VLOOKUP(B42,'[13]Calendar new format (2)'!$B$11:$T$103,8,FALSE)</f>
        <v>•</v>
      </c>
      <c r="Z42" s="98" t="str">
        <f>+VLOOKUP(B42,'[13]Calendar new format (2)'!$B$11:$T$103,9,FALSE)</f>
        <v/>
      </c>
      <c r="AA42" s="98" t="str">
        <f>+VLOOKUP(B42,'[13]Calendar new format (2)'!$B$11:$T$103,10,FALSE)</f>
        <v/>
      </c>
      <c r="AB42" s="98" t="str">
        <f>+VLOOKUP(B42,'[13]Calendar new format (2)'!$B$11:$T$103,11,FALSE)</f>
        <v/>
      </c>
      <c r="AC42" s="98" t="str">
        <f>+VLOOKUP(B42,'[13]Calendar new format (2)'!$B$11:$T$103,12,FALSE)</f>
        <v>•</v>
      </c>
      <c r="AD42" s="98" t="str">
        <f>+VLOOKUP(B42,'[13]Calendar new format (2)'!$B$11:$T$103,13,FALSE)</f>
        <v/>
      </c>
      <c r="AE42" s="98" t="str">
        <f>+VLOOKUP(B42,'[13]Calendar new format (2)'!$B$11:$T$103,14,FALSE)</f>
        <v/>
      </c>
      <c r="AF42" s="98" t="str">
        <f>+VLOOKUP(B42,'[13]Calendar new format (2)'!$B$11:$T$103,15,FALSE)</f>
        <v>•</v>
      </c>
      <c r="AG42" s="98" t="str">
        <f>+VLOOKUP(B42,'[13]Calendar new format (2)'!$B$11:$T$103,16,FALSE)</f>
        <v>(*) Early Close</v>
      </c>
      <c r="AH42" s="98" t="str">
        <f>+VLOOKUP(B42,'[13]Calendar new format (2)'!$B$11:$T$103,17,FALSE)</f>
        <v>•</v>
      </c>
      <c r="AI42" s="98" t="str">
        <f>+VLOOKUP(B42,'[13]Calendar new format (2)'!$B$11:$T$103,18,FALSE)</f>
        <v>•</v>
      </c>
      <c r="AJ42" s="98" t="str">
        <f>+VLOOKUP(B42,'[13]Calendar new format (2)'!$B$11:$T$103,19,FALSE)</f>
        <v>(*) Early Close</v>
      </c>
      <c r="AL42" s="99">
        <f t="shared" si="1"/>
        <v>0</v>
      </c>
      <c r="AM42" s="99">
        <f t="shared" si="2"/>
        <v>0</v>
      </c>
      <c r="AN42" s="99">
        <f t="shared" si="3"/>
        <v>0</v>
      </c>
      <c r="AO42" s="99">
        <f>+IF(Y42=I42,0,1)</f>
        <v>1</v>
      </c>
      <c r="AP42" s="99">
        <f t="shared" si="5"/>
        <v>0</v>
      </c>
      <c r="AQ42" s="99">
        <f t="shared" si="6"/>
        <v>0</v>
      </c>
      <c r="AR42" s="99">
        <f t="shared" si="7"/>
        <v>0</v>
      </c>
      <c r="AS42" s="99">
        <f t="shared" si="8"/>
        <v>1</v>
      </c>
      <c r="AT42" s="99">
        <f t="shared" si="9"/>
        <v>0</v>
      </c>
      <c r="AU42" s="99">
        <f t="shared" si="10"/>
        <v>0</v>
      </c>
      <c r="AV42" s="99">
        <f t="shared" si="11"/>
        <v>0</v>
      </c>
      <c r="AW42" s="99">
        <f t="shared" si="12"/>
        <v>0</v>
      </c>
      <c r="AX42" s="99">
        <f t="shared" si="13"/>
        <v>0</v>
      </c>
      <c r="AY42" s="99">
        <f t="shared" si="14"/>
        <v>0</v>
      </c>
      <c r="AZ42" s="99">
        <f t="shared" si="15"/>
        <v>0</v>
      </c>
      <c r="BA42" s="99"/>
    </row>
    <row r="43" spans="1:53" s="1" customFormat="1" ht="32.25" hidden="1" customHeight="1" x14ac:dyDescent="0.35">
      <c r="A43" s="83" t="s">
        <v>207</v>
      </c>
      <c r="B43" s="84" t="s">
        <v>206</v>
      </c>
      <c r="C43" s="84" t="s">
        <v>9</v>
      </c>
      <c r="D43" s="84" t="s">
        <v>398</v>
      </c>
      <c r="E43" s="79" t="s">
        <v>192</v>
      </c>
      <c r="F43" s="73" t="s">
        <v>484</v>
      </c>
      <c r="G43" s="74" t="s">
        <v>484</v>
      </c>
      <c r="H43" s="74" t="s">
        <v>378</v>
      </c>
      <c r="I43" s="74" t="s">
        <v>378</v>
      </c>
      <c r="J43" s="74" t="s">
        <v>484</v>
      </c>
      <c r="K43" s="73" t="s">
        <v>378</v>
      </c>
      <c r="L43" s="74" t="s">
        <v>484</v>
      </c>
      <c r="M43" s="74" t="s">
        <v>378</v>
      </c>
      <c r="N43" s="74" t="s">
        <v>378</v>
      </c>
      <c r="O43" s="74" t="s">
        <v>484</v>
      </c>
      <c r="P43" s="74" t="s">
        <v>378</v>
      </c>
      <c r="Q43" s="66" t="s">
        <v>445</v>
      </c>
      <c r="R43" s="74" t="s">
        <v>484</v>
      </c>
      <c r="S43" s="74" t="s">
        <v>484</v>
      </c>
      <c r="T43" s="75" t="s">
        <v>484</v>
      </c>
      <c r="V43" s="97" t="str">
        <f>+VLOOKUP(B43,'[13]Calendar new format (2)'!$B$11:$T$103,5,FALSE)</f>
        <v>•</v>
      </c>
      <c r="W43" s="97" t="str">
        <f>+VLOOKUP(B43,'[13]Calendar new format (2)'!$B$11:$T$103,6,FALSE)</f>
        <v>•</v>
      </c>
      <c r="X43" s="98" t="str">
        <f>+VLOOKUP(B43,'[13]Calendar new format (2)'!$B$11:$T$103,7,FALSE)</f>
        <v/>
      </c>
      <c r="Y43" s="98" t="str">
        <f>+VLOOKUP(B43,'[13]Calendar new format (2)'!$B$11:$T$103,8,FALSE)</f>
        <v/>
      </c>
      <c r="Z43" s="98" t="str">
        <f>+VLOOKUP(B43,'[13]Calendar new format (2)'!$B$11:$T$103,9,FALSE)</f>
        <v>•</v>
      </c>
      <c r="AA43" s="98" t="str">
        <f>+VLOOKUP(B43,'[13]Calendar new format (2)'!$B$11:$T$103,10,FALSE)</f>
        <v/>
      </c>
      <c r="AB43" s="98" t="str">
        <f>+VLOOKUP(B43,'[13]Calendar new format (2)'!$B$11:$T$103,11,FALSE)</f>
        <v>•</v>
      </c>
      <c r="AC43" s="98" t="str">
        <f>+VLOOKUP(B43,'[13]Calendar new format (2)'!$B$11:$T$103,12,FALSE)</f>
        <v/>
      </c>
      <c r="AD43" s="98" t="str">
        <f>+VLOOKUP(B43,'[13]Calendar new format (2)'!$B$11:$T$103,13,FALSE)</f>
        <v/>
      </c>
      <c r="AE43" s="98" t="str">
        <f>+VLOOKUP(B43,'[13]Calendar new format (2)'!$B$11:$T$103,14,FALSE)</f>
        <v>•</v>
      </c>
      <c r="AF43" s="98" t="str">
        <f>+VLOOKUP(B43,'[13]Calendar new format (2)'!$B$11:$T$103,15,FALSE)</f>
        <v/>
      </c>
      <c r="AG43" s="98" t="str">
        <f>+VLOOKUP(B43,'[13]Calendar new format (2)'!$B$11:$T$103,16,FALSE)</f>
        <v>(*) Early Close</v>
      </c>
      <c r="AH43" s="98" t="str">
        <f>+VLOOKUP(B43,'[13]Calendar new format (2)'!$B$11:$T$103,17,FALSE)</f>
        <v>•</v>
      </c>
      <c r="AI43" s="98" t="str">
        <f>+VLOOKUP(B43,'[13]Calendar new format (2)'!$B$11:$T$103,18,FALSE)</f>
        <v>•</v>
      </c>
      <c r="AJ43" s="98" t="str">
        <f>+VLOOKUP(B43,'[13]Calendar new format (2)'!$B$11:$T$103,19,FALSE)</f>
        <v>•</v>
      </c>
      <c r="AL43" s="99">
        <f t="shared" si="1"/>
        <v>0</v>
      </c>
      <c r="AM43" s="99">
        <f t="shared" si="2"/>
        <v>0</v>
      </c>
      <c r="AN43" s="99">
        <f t="shared" si="3"/>
        <v>0</v>
      </c>
      <c r="AO43" s="99">
        <f t="shared" si="4"/>
        <v>0</v>
      </c>
      <c r="AP43" s="99">
        <f t="shared" si="5"/>
        <v>0</v>
      </c>
      <c r="AQ43" s="99">
        <f t="shared" si="6"/>
        <v>0</v>
      </c>
      <c r="AR43" s="99">
        <f t="shared" si="7"/>
        <v>0</v>
      </c>
      <c r="AS43" s="99">
        <f t="shared" si="8"/>
        <v>0</v>
      </c>
      <c r="AT43" s="99">
        <f t="shared" si="9"/>
        <v>0</v>
      </c>
      <c r="AU43" s="99">
        <f t="shared" si="10"/>
        <v>0</v>
      </c>
      <c r="AV43" s="99">
        <f t="shared" si="11"/>
        <v>0</v>
      </c>
      <c r="AW43" s="99">
        <f t="shared" si="12"/>
        <v>0</v>
      </c>
      <c r="AX43" s="99">
        <f t="shared" si="13"/>
        <v>0</v>
      </c>
      <c r="AY43" s="99">
        <f t="shared" si="14"/>
        <v>0</v>
      </c>
      <c r="AZ43" s="99">
        <f t="shared" si="15"/>
        <v>0</v>
      </c>
      <c r="BA43" s="99"/>
    </row>
    <row r="44" spans="1:53" s="1" customFormat="1" ht="32.25" hidden="1" customHeight="1" x14ac:dyDescent="0.35">
      <c r="A44" s="83" t="s">
        <v>420</v>
      </c>
      <c r="B44" s="84" t="s">
        <v>410</v>
      </c>
      <c r="C44" s="84" t="s">
        <v>19</v>
      </c>
      <c r="D44" s="84" t="s">
        <v>10</v>
      </c>
      <c r="E44" s="79" t="s">
        <v>35</v>
      </c>
      <c r="F44" s="73" t="s">
        <v>378</v>
      </c>
      <c r="G44" s="74" t="s">
        <v>378</v>
      </c>
      <c r="H44" s="74" t="s">
        <v>378</v>
      </c>
      <c r="I44" s="74" t="s">
        <v>484</v>
      </c>
      <c r="J44" s="74" t="s">
        <v>378</v>
      </c>
      <c r="K44" s="73" t="s">
        <v>378</v>
      </c>
      <c r="L44" s="74" t="s">
        <v>378</v>
      </c>
      <c r="M44" s="74" t="s">
        <v>484</v>
      </c>
      <c r="N44" s="74" t="s">
        <v>378</v>
      </c>
      <c r="O44" s="74" t="s">
        <v>378</v>
      </c>
      <c r="P44" s="74" t="s">
        <v>484</v>
      </c>
      <c r="Q44" s="66" t="s">
        <v>445</v>
      </c>
      <c r="R44" s="74" t="s">
        <v>484</v>
      </c>
      <c r="S44" s="74" t="s">
        <v>484</v>
      </c>
      <c r="T44" s="67" t="s">
        <v>445</v>
      </c>
      <c r="V44" s="97" t="str">
        <f>+VLOOKUP(B44,'[13]Calendar new format (2)'!$B$11:$T$103,5,FALSE)</f>
        <v/>
      </c>
      <c r="W44" s="97" t="str">
        <f>+VLOOKUP(B44,'[13]Calendar new format (2)'!$B$11:$T$103,6,FALSE)</f>
        <v/>
      </c>
      <c r="X44" s="98" t="str">
        <f>+VLOOKUP(B44,'[13]Calendar new format (2)'!$B$11:$T$103,7,FALSE)</f>
        <v/>
      </c>
      <c r="Y44" s="98" t="str">
        <f>+VLOOKUP(B44,'[13]Calendar new format (2)'!$B$11:$T$103,8,FALSE)</f>
        <v>•</v>
      </c>
      <c r="Z44" s="98" t="str">
        <f>+VLOOKUP(B44,'[13]Calendar new format (2)'!$B$11:$T$103,9,FALSE)</f>
        <v/>
      </c>
      <c r="AA44" s="98" t="str">
        <f>+VLOOKUP(B44,'[13]Calendar new format (2)'!$B$11:$T$103,10,FALSE)</f>
        <v/>
      </c>
      <c r="AB44" s="98" t="str">
        <f>+VLOOKUP(B44,'[13]Calendar new format (2)'!$B$11:$T$103,11,FALSE)</f>
        <v/>
      </c>
      <c r="AC44" s="98" t="str">
        <f>+VLOOKUP(B44,'[13]Calendar new format (2)'!$B$11:$T$103,12,FALSE)</f>
        <v>•</v>
      </c>
      <c r="AD44" s="98" t="str">
        <f>+VLOOKUP(B44,'[13]Calendar new format (2)'!$B$11:$T$103,13,FALSE)</f>
        <v/>
      </c>
      <c r="AE44" s="98" t="str">
        <f>+VLOOKUP(B44,'[13]Calendar new format (2)'!$B$11:$T$103,14,FALSE)</f>
        <v/>
      </c>
      <c r="AF44" s="98" t="str">
        <f>+VLOOKUP(B44,'[13]Calendar new format (2)'!$B$11:$T$103,15,FALSE)</f>
        <v>•</v>
      </c>
      <c r="AG44" s="98" t="str">
        <f>+VLOOKUP(B44,'[13]Calendar new format (2)'!$B$11:$T$103,16,FALSE)</f>
        <v>(*) Early Close</v>
      </c>
      <c r="AH44" s="98" t="str">
        <f>+VLOOKUP(B44,'[13]Calendar new format (2)'!$B$11:$T$103,17,FALSE)</f>
        <v>•</v>
      </c>
      <c r="AI44" s="98" t="str">
        <f>+VLOOKUP(B44,'[13]Calendar new format (2)'!$B$11:$T$103,18,FALSE)</f>
        <v>•</v>
      </c>
      <c r="AJ44" s="98" t="str">
        <f>+VLOOKUP(B44,'[13]Calendar new format (2)'!$B$11:$T$103,19,FALSE)</f>
        <v>(*) Early Close</v>
      </c>
      <c r="AL44" s="99">
        <f t="shared" si="1"/>
        <v>0</v>
      </c>
      <c r="AM44" s="99">
        <f t="shared" si="2"/>
        <v>0</v>
      </c>
      <c r="AN44" s="99">
        <f t="shared" si="3"/>
        <v>0</v>
      </c>
      <c r="AO44" s="99">
        <f t="shared" si="4"/>
        <v>0</v>
      </c>
      <c r="AP44" s="99">
        <f t="shared" si="5"/>
        <v>0</v>
      </c>
      <c r="AQ44" s="99">
        <f t="shared" si="6"/>
        <v>0</v>
      </c>
      <c r="AR44" s="99">
        <f t="shared" si="7"/>
        <v>0</v>
      </c>
      <c r="AS44" s="99">
        <f t="shared" si="8"/>
        <v>0</v>
      </c>
      <c r="AT44" s="99">
        <f t="shared" si="9"/>
        <v>0</v>
      </c>
      <c r="AU44" s="99">
        <f t="shared" si="10"/>
        <v>0</v>
      </c>
      <c r="AV44" s="99">
        <f t="shared" si="11"/>
        <v>0</v>
      </c>
      <c r="AW44" s="99">
        <f t="shared" si="12"/>
        <v>0</v>
      </c>
      <c r="AX44" s="99">
        <f t="shared" si="13"/>
        <v>0</v>
      </c>
      <c r="AY44" s="99">
        <f t="shared" si="14"/>
        <v>0</v>
      </c>
      <c r="AZ44" s="99">
        <f t="shared" si="15"/>
        <v>0</v>
      </c>
      <c r="BA44" s="99"/>
    </row>
    <row r="45" spans="1:53" s="1" customFormat="1" ht="32.25" hidden="1" customHeight="1" x14ac:dyDescent="0.35">
      <c r="A45" s="83" t="s">
        <v>475</v>
      </c>
      <c r="B45" s="84" t="s">
        <v>411</v>
      </c>
      <c r="C45" s="84" t="s">
        <v>19</v>
      </c>
      <c r="D45" s="84" t="s">
        <v>10</v>
      </c>
      <c r="E45" s="79" t="s">
        <v>15</v>
      </c>
      <c r="F45" s="73" t="s">
        <v>378</v>
      </c>
      <c r="G45" s="74" t="s">
        <v>378</v>
      </c>
      <c r="H45" s="74" t="s">
        <v>378</v>
      </c>
      <c r="I45" s="74" t="s">
        <v>378</v>
      </c>
      <c r="J45" s="74" t="s">
        <v>378</v>
      </c>
      <c r="K45" s="73" t="s">
        <v>378</v>
      </c>
      <c r="L45" s="74" t="s">
        <v>378</v>
      </c>
      <c r="M45" s="74" t="s">
        <v>378</v>
      </c>
      <c r="N45" s="74" t="s">
        <v>378</v>
      </c>
      <c r="O45" s="74" t="s">
        <v>378</v>
      </c>
      <c r="P45" s="74" t="s">
        <v>378</v>
      </c>
      <c r="Q45" s="66" t="s">
        <v>445</v>
      </c>
      <c r="R45" s="74" t="s">
        <v>484</v>
      </c>
      <c r="S45" s="74" t="s">
        <v>484</v>
      </c>
      <c r="T45" s="67" t="s">
        <v>445</v>
      </c>
      <c r="V45" s="97" t="str">
        <f>+VLOOKUP(B45,'[13]Calendar new format (2)'!$B$11:$T$103,5,FALSE)</f>
        <v/>
      </c>
      <c r="W45" s="97" t="str">
        <f>+VLOOKUP(B45,'[13]Calendar new format (2)'!$B$11:$T$103,6,FALSE)</f>
        <v/>
      </c>
      <c r="X45" s="98" t="str">
        <f>+VLOOKUP(B45,'[13]Calendar new format (2)'!$B$11:$T$103,7,FALSE)</f>
        <v/>
      </c>
      <c r="Y45" s="98" t="str">
        <f>+VLOOKUP(B45,'[13]Calendar new format (2)'!$B$11:$T$103,8,FALSE)</f>
        <v/>
      </c>
      <c r="Z45" s="98" t="str">
        <f>+VLOOKUP(B45,'[13]Calendar new format (2)'!$B$11:$T$103,9,FALSE)</f>
        <v/>
      </c>
      <c r="AA45" s="98" t="str">
        <f>+VLOOKUP(B45,'[13]Calendar new format (2)'!$B$11:$T$103,10,FALSE)</f>
        <v/>
      </c>
      <c r="AB45" s="98" t="str">
        <f>+VLOOKUP(B45,'[13]Calendar new format (2)'!$B$11:$T$103,11,FALSE)</f>
        <v/>
      </c>
      <c r="AC45" s="98" t="str">
        <f>+VLOOKUP(B45,'[13]Calendar new format (2)'!$B$11:$T$103,12,FALSE)</f>
        <v/>
      </c>
      <c r="AD45" s="98" t="str">
        <f>+VLOOKUP(B45,'[13]Calendar new format (2)'!$B$11:$T$103,13,FALSE)</f>
        <v/>
      </c>
      <c r="AE45" s="98" t="str">
        <f>+VLOOKUP(B45,'[13]Calendar new format (2)'!$B$11:$T$103,14,FALSE)</f>
        <v/>
      </c>
      <c r="AF45" s="98" t="str">
        <f>+VLOOKUP(B45,'[13]Calendar new format (2)'!$B$11:$T$103,15,FALSE)</f>
        <v/>
      </c>
      <c r="AG45" s="98" t="str">
        <f>+VLOOKUP(B45,'[13]Calendar new format (2)'!$B$11:$T$103,16,FALSE)</f>
        <v>(*) Early Close</v>
      </c>
      <c r="AH45" s="98" t="str">
        <f>+VLOOKUP(B45,'[13]Calendar new format (2)'!$B$11:$T$103,17,FALSE)</f>
        <v>•</v>
      </c>
      <c r="AI45" s="98" t="str">
        <f>+VLOOKUP(B45,'[13]Calendar new format (2)'!$B$11:$T$103,18,FALSE)</f>
        <v>•</v>
      </c>
      <c r="AJ45" s="98" t="str">
        <f>+VLOOKUP(B45,'[13]Calendar new format (2)'!$B$11:$T$103,19,FALSE)</f>
        <v>(*) Early Close</v>
      </c>
      <c r="AL45" s="99">
        <f t="shared" si="1"/>
        <v>0</v>
      </c>
      <c r="AM45" s="99">
        <f t="shared" si="2"/>
        <v>0</v>
      </c>
      <c r="AN45" s="99">
        <f t="shared" si="3"/>
        <v>0</v>
      </c>
      <c r="AO45" s="99">
        <f t="shared" si="4"/>
        <v>0</v>
      </c>
      <c r="AP45" s="99">
        <f t="shared" si="5"/>
        <v>0</v>
      </c>
      <c r="AQ45" s="99">
        <f t="shared" si="6"/>
        <v>0</v>
      </c>
      <c r="AR45" s="99">
        <f t="shared" si="7"/>
        <v>0</v>
      </c>
      <c r="AS45" s="99">
        <f t="shared" si="8"/>
        <v>0</v>
      </c>
      <c r="AT45" s="99">
        <f t="shared" si="9"/>
        <v>0</v>
      </c>
      <c r="AU45" s="99">
        <f t="shared" si="10"/>
        <v>0</v>
      </c>
      <c r="AV45" s="99">
        <f t="shared" si="11"/>
        <v>0</v>
      </c>
      <c r="AW45" s="99">
        <f t="shared" si="12"/>
        <v>0</v>
      </c>
      <c r="AX45" s="99">
        <f t="shared" si="13"/>
        <v>0</v>
      </c>
      <c r="AY45" s="99">
        <f t="shared" si="14"/>
        <v>0</v>
      </c>
      <c r="AZ45" s="99">
        <f t="shared" si="15"/>
        <v>0</v>
      </c>
      <c r="BA45" s="99"/>
    </row>
    <row r="46" spans="1:53" s="1" customFormat="1" ht="32.25" hidden="1" customHeight="1" x14ac:dyDescent="0.35">
      <c r="A46" s="83" t="s">
        <v>476</v>
      </c>
      <c r="B46" s="84" t="s">
        <v>412</v>
      </c>
      <c r="C46" s="84" t="s">
        <v>19</v>
      </c>
      <c r="D46" s="84" t="s">
        <v>10</v>
      </c>
      <c r="E46" s="79" t="s">
        <v>35</v>
      </c>
      <c r="F46" s="73" t="s">
        <v>378</v>
      </c>
      <c r="G46" s="74" t="s">
        <v>378</v>
      </c>
      <c r="H46" s="74" t="s">
        <v>378</v>
      </c>
      <c r="I46" s="74" t="s">
        <v>484</v>
      </c>
      <c r="J46" s="74" t="s">
        <v>378</v>
      </c>
      <c r="K46" s="73" t="s">
        <v>378</v>
      </c>
      <c r="L46" s="74" t="s">
        <v>378</v>
      </c>
      <c r="M46" s="74" t="s">
        <v>484</v>
      </c>
      <c r="N46" s="74" t="s">
        <v>378</v>
      </c>
      <c r="O46" s="74" t="s">
        <v>378</v>
      </c>
      <c r="P46" s="74" t="s">
        <v>484</v>
      </c>
      <c r="Q46" s="66" t="s">
        <v>445</v>
      </c>
      <c r="R46" s="74" t="s">
        <v>484</v>
      </c>
      <c r="S46" s="74" t="s">
        <v>484</v>
      </c>
      <c r="T46" s="67" t="s">
        <v>445</v>
      </c>
      <c r="V46" s="97" t="str">
        <f>+VLOOKUP(B46,'[13]Calendar new format (2)'!$B$11:$T$103,5,FALSE)</f>
        <v/>
      </c>
      <c r="W46" s="97" t="str">
        <f>+VLOOKUP(B46,'[13]Calendar new format (2)'!$B$11:$T$103,6,FALSE)</f>
        <v/>
      </c>
      <c r="X46" s="98" t="str">
        <f>+VLOOKUP(B46,'[13]Calendar new format (2)'!$B$11:$T$103,7,FALSE)</f>
        <v/>
      </c>
      <c r="Y46" s="98" t="str">
        <f>+VLOOKUP(B46,'[13]Calendar new format (2)'!$B$11:$T$103,8,FALSE)</f>
        <v>•</v>
      </c>
      <c r="Z46" s="98" t="str">
        <f>+VLOOKUP(B46,'[13]Calendar new format (2)'!$B$11:$T$103,9,FALSE)</f>
        <v/>
      </c>
      <c r="AA46" s="98" t="str">
        <f>+VLOOKUP(B46,'[13]Calendar new format (2)'!$B$11:$T$103,10,FALSE)</f>
        <v/>
      </c>
      <c r="AB46" s="98" t="str">
        <f>+VLOOKUP(B46,'[13]Calendar new format (2)'!$B$11:$T$103,11,FALSE)</f>
        <v/>
      </c>
      <c r="AC46" s="98" t="str">
        <f>+VLOOKUP(B46,'[13]Calendar new format (2)'!$B$11:$T$103,12,FALSE)</f>
        <v>•</v>
      </c>
      <c r="AD46" s="98" t="str">
        <f>+VLOOKUP(B46,'[13]Calendar new format (2)'!$B$11:$T$103,13,FALSE)</f>
        <v/>
      </c>
      <c r="AE46" s="98" t="str">
        <f>+VLOOKUP(B46,'[13]Calendar new format (2)'!$B$11:$T$103,14,FALSE)</f>
        <v/>
      </c>
      <c r="AF46" s="98" t="str">
        <f>+VLOOKUP(B46,'[13]Calendar new format (2)'!$B$11:$T$103,15,FALSE)</f>
        <v>•</v>
      </c>
      <c r="AG46" s="98" t="str">
        <f>+VLOOKUP(B46,'[13]Calendar new format (2)'!$B$11:$T$103,16,FALSE)</f>
        <v>(*) Early Close</v>
      </c>
      <c r="AH46" s="98" t="str">
        <f>+VLOOKUP(B46,'[13]Calendar new format (2)'!$B$11:$T$103,17,FALSE)</f>
        <v>•</v>
      </c>
      <c r="AI46" s="98" t="str">
        <f>+VLOOKUP(B46,'[13]Calendar new format (2)'!$B$11:$T$103,18,FALSE)</f>
        <v>•</v>
      </c>
      <c r="AJ46" s="98" t="str">
        <f>+VLOOKUP(B46,'[13]Calendar new format (2)'!$B$11:$T$103,19,FALSE)</f>
        <v>(*) Early Close</v>
      </c>
      <c r="AL46" s="99">
        <f t="shared" si="1"/>
        <v>0</v>
      </c>
      <c r="AM46" s="99">
        <f t="shared" si="2"/>
        <v>0</v>
      </c>
      <c r="AN46" s="99">
        <f t="shared" si="3"/>
        <v>0</v>
      </c>
      <c r="AO46" s="99">
        <f t="shared" si="4"/>
        <v>0</v>
      </c>
      <c r="AP46" s="99">
        <f t="shared" si="5"/>
        <v>0</v>
      </c>
      <c r="AQ46" s="99">
        <f t="shared" si="6"/>
        <v>0</v>
      </c>
      <c r="AR46" s="99">
        <f t="shared" si="7"/>
        <v>0</v>
      </c>
      <c r="AS46" s="99">
        <f t="shared" si="8"/>
        <v>0</v>
      </c>
      <c r="AT46" s="99">
        <f t="shared" si="9"/>
        <v>0</v>
      </c>
      <c r="AU46" s="99">
        <f t="shared" si="10"/>
        <v>0</v>
      </c>
      <c r="AV46" s="99">
        <f t="shared" si="11"/>
        <v>0</v>
      </c>
      <c r="AW46" s="99">
        <f t="shared" si="12"/>
        <v>0</v>
      </c>
      <c r="AX46" s="99">
        <f t="shared" si="13"/>
        <v>0</v>
      </c>
      <c r="AY46" s="99">
        <f t="shared" si="14"/>
        <v>0</v>
      </c>
      <c r="AZ46" s="99">
        <f t="shared" si="15"/>
        <v>0</v>
      </c>
      <c r="BA46" s="99"/>
    </row>
    <row r="47" spans="1:53" s="1" customFormat="1" ht="32.25" hidden="1" customHeight="1" x14ac:dyDescent="0.35">
      <c r="A47" s="83" t="s">
        <v>415</v>
      </c>
      <c r="B47" s="84" t="s">
        <v>82</v>
      </c>
      <c r="C47" s="84" t="s">
        <v>19</v>
      </c>
      <c r="D47" s="84" t="s">
        <v>10</v>
      </c>
      <c r="E47" s="79" t="s">
        <v>29</v>
      </c>
      <c r="F47" s="73" t="s">
        <v>378</v>
      </c>
      <c r="G47" s="74" t="s">
        <v>378</v>
      </c>
      <c r="H47" s="74" t="s">
        <v>378</v>
      </c>
      <c r="I47" s="74" t="s">
        <v>378</v>
      </c>
      <c r="J47" s="74" t="s">
        <v>378</v>
      </c>
      <c r="K47" s="73" t="s">
        <v>378</v>
      </c>
      <c r="L47" s="74" t="s">
        <v>378</v>
      </c>
      <c r="M47" s="74" t="s">
        <v>378</v>
      </c>
      <c r="N47" s="74" t="s">
        <v>378</v>
      </c>
      <c r="O47" s="74" t="s">
        <v>378</v>
      </c>
      <c r="P47" s="74" t="s">
        <v>378</v>
      </c>
      <c r="Q47" s="66" t="s">
        <v>445</v>
      </c>
      <c r="R47" s="74" t="s">
        <v>484</v>
      </c>
      <c r="S47" s="74" t="s">
        <v>484</v>
      </c>
      <c r="T47" s="67" t="s">
        <v>445</v>
      </c>
      <c r="V47" s="97" t="str">
        <f>+VLOOKUP(B47,'[13]Calendar new format (2)'!$B$11:$T$103,5,FALSE)</f>
        <v/>
      </c>
      <c r="W47" s="97" t="str">
        <f>+VLOOKUP(B47,'[13]Calendar new format (2)'!$B$11:$T$103,6,FALSE)</f>
        <v/>
      </c>
      <c r="X47" s="98" t="str">
        <f>+VLOOKUP(B47,'[13]Calendar new format (2)'!$B$11:$T$103,7,FALSE)</f>
        <v/>
      </c>
      <c r="Y47" s="98" t="str">
        <f>+VLOOKUP(B47,'[13]Calendar new format (2)'!$B$11:$T$103,8,FALSE)</f>
        <v/>
      </c>
      <c r="Z47" s="98" t="str">
        <f>+VLOOKUP(B47,'[13]Calendar new format (2)'!$B$11:$T$103,9,FALSE)</f>
        <v/>
      </c>
      <c r="AA47" s="98" t="str">
        <f>+VLOOKUP(B47,'[13]Calendar new format (2)'!$B$11:$T$103,10,FALSE)</f>
        <v/>
      </c>
      <c r="AB47" s="98" t="str">
        <f>+VLOOKUP(B47,'[13]Calendar new format (2)'!$B$11:$T$103,11,FALSE)</f>
        <v/>
      </c>
      <c r="AC47" s="98" t="str">
        <f>+VLOOKUP(B47,'[13]Calendar new format (2)'!$B$11:$T$103,12,FALSE)</f>
        <v/>
      </c>
      <c r="AD47" s="98" t="str">
        <f>+VLOOKUP(B47,'[13]Calendar new format (2)'!$B$11:$T$103,13,FALSE)</f>
        <v/>
      </c>
      <c r="AE47" s="98" t="str">
        <f>+VLOOKUP(B47,'[13]Calendar new format (2)'!$B$11:$T$103,14,FALSE)</f>
        <v/>
      </c>
      <c r="AF47" s="98" t="str">
        <f>+VLOOKUP(B47,'[13]Calendar new format (2)'!$B$11:$T$103,15,FALSE)</f>
        <v/>
      </c>
      <c r="AG47" s="98" t="str">
        <f>+VLOOKUP(B47,'[13]Calendar new format (2)'!$B$11:$T$103,16,FALSE)</f>
        <v>(*) Early Close</v>
      </c>
      <c r="AH47" s="98" t="str">
        <f>+VLOOKUP(B47,'[13]Calendar new format (2)'!$B$11:$T$103,17,FALSE)</f>
        <v>•</v>
      </c>
      <c r="AI47" s="98" t="str">
        <f>+VLOOKUP(B47,'[13]Calendar new format (2)'!$B$11:$T$103,18,FALSE)</f>
        <v>•</v>
      </c>
      <c r="AJ47" s="98" t="str">
        <f>+VLOOKUP(B47,'[13]Calendar new format (2)'!$B$11:$T$103,19,FALSE)</f>
        <v>(*) Early Close</v>
      </c>
      <c r="AL47" s="99">
        <f t="shared" si="1"/>
        <v>0</v>
      </c>
      <c r="AM47" s="99">
        <f t="shared" si="2"/>
        <v>0</v>
      </c>
      <c r="AN47" s="99">
        <f t="shared" si="3"/>
        <v>0</v>
      </c>
      <c r="AO47" s="99">
        <f t="shared" si="4"/>
        <v>0</v>
      </c>
      <c r="AP47" s="99">
        <f t="shared" si="5"/>
        <v>0</v>
      </c>
      <c r="AQ47" s="99">
        <f t="shared" si="6"/>
        <v>0</v>
      </c>
      <c r="AR47" s="99">
        <f t="shared" si="7"/>
        <v>0</v>
      </c>
      <c r="AS47" s="99">
        <f t="shared" si="8"/>
        <v>0</v>
      </c>
      <c r="AT47" s="99">
        <f t="shared" si="9"/>
        <v>0</v>
      </c>
      <c r="AU47" s="99">
        <f t="shared" si="10"/>
        <v>0</v>
      </c>
      <c r="AV47" s="99">
        <f t="shared" si="11"/>
        <v>0</v>
      </c>
      <c r="AW47" s="99">
        <f t="shared" si="12"/>
        <v>0</v>
      </c>
      <c r="AX47" s="99">
        <f t="shared" si="13"/>
        <v>0</v>
      </c>
      <c r="AY47" s="99">
        <f t="shared" si="14"/>
        <v>0</v>
      </c>
      <c r="AZ47" s="99">
        <f t="shared" si="15"/>
        <v>0</v>
      </c>
      <c r="BA47" s="99"/>
    </row>
    <row r="48" spans="1:53" s="1" customFormat="1" ht="32.25" customHeight="1" x14ac:dyDescent="0.35">
      <c r="A48" s="83" t="s">
        <v>220</v>
      </c>
      <c r="B48" s="84" t="s">
        <v>219</v>
      </c>
      <c r="C48" s="84" t="s">
        <v>9</v>
      </c>
      <c r="D48" s="84" t="s">
        <v>398</v>
      </c>
      <c r="E48" s="79" t="s">
        <v>181</v>
      </c>
      <c r="F48" s="73" t="s">
        <v>378</v>
      </c>
      <c r="G48" s="74" t="s">
        <v>378</v>
      </c>
      <c r="H48" s="74" t="s">
        <v>378</v>
      </c>
      <c r="I48" s="74" t="s">
        <v>378</v>
      </c>
      <c r="J48" s="74" t="s">
        <v>378</v>
      </c>
      <c r="K48" s="73" t="s">
        <v>378</v>
      </c>
      <c r="L48" s="74" t="s">
        <v>378</v>
      </c>
      <c r="M48" s="74" t="s">
        <v>378</v>
      </c>
      <c r="N48" s="74" t="s">
        <v>378</v>
      </c>
      <c r="O48" s="74" t="s">
        <v>378</v>
      </c>
      <c r="P48" s="74" t="s">
        <v>484</v>
      </c>
      <c r="Q48" s="66" t="s">
        <v>445</v>
      </c>
      <c r="R48" s="74" t="s">
        <v>484</v>
      </c>
      <c r="S48" s="74" t="s">
        <v>484</v>
      </c>
      <c r="T48" s="75" t="s">
        <v>484</v>
      </c>
      <c r="V48" s="97" t="str">
        <f>+VLOOKUP(B48,'[13]Calendar new format (2)'!$B$11:$T$103,5,FALSE)</f>
        <v/>
      </c>
      <c r="W48" s="97" t="str">
        <f>+VLOOKUP(B48,'[13]Calendar new format (2)'!$B$11:$T$103,6,FALSE)</f>
        <v/>
      </c>
      <c r="X48" s="98" t="str">
        <f>+VLOOKUP(B48,'[13]Calendar new format (2)'!$B$11:$T$103,7,FALSE)</f>
        <v/>
      </c>
      <c r="Y48" s="98" t="str">
        <f>+VLOOKUP(B48,'[13]Calendar new format (2)'!$B$11:$T$103,8,FALSE)</f>
        <v>•</v>
      </c>
      <c r="Z48" s="98" t="str">
        <f>+VLOOKUP(B48,'[13]Calendar new format (2)'!$B$11:$T$103,9,FALSE)</f>
        <v/>
      </c>
      <c r="AA48" s="98" t="str">
        <f>+VLOOKUP(B48,'[13]Calendar new format (2)'!$B$11:$T$103,10,FALSE)</f>
        <v/>
      </c>
      <c r="AB48" s="98" t="str">
        <f>+VLOOKUP(B48,'[13]Calendar new format (2)'!$B$11:$T$103,11,FALSE)</f>
        <v/>
      </c>
      <c r="AC48" s="98" t="str">
        <f>+VLOOKUP(B48,'[13]Calendar new format (2)'!$B$11:$T$103,12,FALSE)</f>
        <v>•</v>
      </c>
      <c r="AD48" s="98" t="str">
        <f>+VLOOKUP(B48,'[13]Calendar new format (2)'!$B$11:$T$103,13,FALSE)</f>
        <v/>
      </c>
      <c r="AE48" s="98" t="str">
        <f>+VLOOKUP(B48,'[13]Calendar new format (2)'!$B$11:$T$103,14,FALSE)</f>
        <v/>
      </c>
      <c r="AF48" s="98" t="str">
        <f>+VLOOKUP(B48,'[13]Calendar new format (2)'!$B$11:$T$103,15,FALSE)</f>
        <v>•</v>
      </c>
      <c r="AG48" s="98" t="str">
        <f>+VLOOKUP(B48,'[13]Calendar new format (2)'!$B$11:$T$103,16,FALSE)</f>
        <v>(*) Early Close</v>
      </c>
      <c r="AH48" s="98" t="str">
        <f>+VLOOKUP(B48,'[13]Calendar new format (2)'!$B$11:$T$103,17,FALSE)</f>
        <v>•</v>
      </c>
      <c r="AI48" s="98" t="str">
        <f>+VLOOKUP(B48,'[13]Calendar new format (2)'!$B$11:$T$103,18,FALSE)</f>
        <v>•</v>
      </c>
      <c r="AJ48" s="98" t="str">
        <f>+VLOOKUP(B48,'[13]Calendar new format (2)'!$B$11:$T$103,19,FALSE)</f>
        <v>(*) Early Close</v>
      </c>
      <c r="AL48" s="99">
        <f t="shared" si="1"/>
        <v>0</v>
      </c>
      <c r="AM48" s="99">
        <f t="shared" si="2"/>
        <v>0</v>
      </c>
      <c r="AN48" s="99">
        <f t="shared" si="3"/>
        <v>0</v>
      </c>
      <c r="AO48" s="99">
        <f>+IF(Y48=I48,0,1)</f>
        <v>1</v>
      </c>
      <c r="AP48" s="99">
        <f t="shared" si="5"/>
        <v>0</v>
      </c>
      <c r="AQ48" s="99">
        <f t="shared" si="6"/>
        <v>0</v>
      </c>
      <c r="AR48" s="99">
        <f t="shared" si="7"/>
        <v>0</v>
      </c>
      <c r="AS48" s="99">
        <f t="shared" si="8"/>
        <v>1</v>
      </c>
      <c r="AT48" s="99">
        <f t="shared" si="9"/>
        <v>0</v>
      </c>
      <c r="AU48" s="99">
        <f t="shared" si="10"/>
        <v>0</v>
      </c>
      <c r="AV48" s="99">
        <f t="shared" si="11"/>
        <v>0</v>
      </c>
      <c r="AW48" s="99">
        <f t="shared" si="12"/>
        <v>0</v>
      </c>
      <c r="AX48" s="99">
        <f t="shared" si="13"/>
        <v>0</v>
      </c>
      <c r="AY48" s="99">
        <f t="shared" si="14"/>
        <v>0</v>
      </c>
      <c r="AZ48" s="99">
        <f t="shared" si="15"/>
        <v>1</v>
      </c>
      <c r="BA48" s="99"/>
    </row>
    <row r="49" spans="1:53" s="1" customFormat="1" ht="32.25" hidden="1" customHeight="1" x14ac:dyDescent="0.35">
      <c r="A49" s="83" t="s">
        <v>91</v>
      </c>
      <c r="B49" s="84" t="s">
        <v>90</v>
      </c>
      <c r="C49" s="84" t="s">
        <v>9</v>
      </c>
      <c r="D49" s="84" t="s">
        <v>10</v>
      </c>
      <c r="E49" s="79" t="s">
        <v>15</v>
      </c>
      <c r="F49" s="73" t="s">
        <v>378</v>
      </c>
      <c r="G49" s="74" t="s">
        <v>378</v>
      </c>
      <c r="H49" s="74" t="s">
        <v>378</v>
      </c>
      <c r="I49" s="74" t="s">
        <v>378</v>
      </c>
      <c r="J49" s="74" t="s">
        <v>378</v>
      </c>
      <c r="K49" s="73" t="s">
        <v>378</v>
      </c>
      <c r="L49" s="74" t="s">
        <v>378</v>
      </c>
      <c r="M49" s="74" t="s">
        <v>378</v>
      </c>
      <c r="N49" s="74" t="s">
        <v>378</v>
      </c>
      <c r="O49" s="74" t="s">
        <v>378</v>
      </c>
      <c r="P49" s="74" t="s">
        <v>378</v>
      </c>
      <c r="Q49" s="73" t="s">
        <v>484</v>
      </c>
      <c r="R49" s="74" t="s">
        <v>484</v>
      </c>
      <c r="S49" s="74" t="s">
        <v>484</v>
      </c>
      <c r="T49" s="75" t="s">
        <v>484</v>
      </c>
      <c r="V49" s="97" t="str">
        <f>+VLOOKUP(B49,'[13]Calendar new format (2)'!$B$11:$T$103,5,FALSE)</f>
        <v/>
      </c>
      <c r="W49" s="97" t="str">
        <f>+VLOOKUP(B49,'[13]Calendar new format (2)'!$B$11:$T$103,6,FALSE)</f>
        <v/>
      </c>
      <c r="X49" s="98" t="str">
        <f>+VLOOKUP(B49,'[13]Calendar new format (2)'!$B$11:$T$103,7,FALSE)</f>
        <v/>
      </c>
      <c r="Y49" s="98" t="str">
        <f>+VLOOKUP(B49,'[13]Calendar new format (2)'!$B$11:$T$103,8,FALSE)</f>
        <v/>
      </c>
      <c r="Z49" s="98" t="str">
        <f>+VLOOKUP(B49,'[13]Calendar new format (2)'!$B$11:$T$103,9,FALSE)</f>
        <v/>
      </c>
      <c r="AA49" s="98" t="str">
        <f>+VLOOKUP(B49,'[13]Calendar new format (2)'!$B$11:$T$103,10,FALSE)</f>
        <v/>
      </c>
      <c r="AB49" s="98" t="str">
        <f>+VLOOKUP(B49,'[13]Calendar new format (2)'!$B$11:$T$103,11,FALSE)</f>
        <v/>
      </c>
      <c r="AC49" s="98" t="str">
        <f>+VLOOKUP(B49,'[13]Calendar new format (2)'!$B$11:$T$103,12,FALSE)</f>
        <v/>
      </c>
      <c r="AD49" s="98" t="str">
        <f>+VLOOKUP(B49,'[13]Calendar new format (2)'!$B$11:$T$103,13,FALSE)</f>
        <v/>
      </c>
      <c r="AE49" s="98" t="str">
        <f>+VLOOKUP(B49,'[13]Calendar new format (2)'!$B$11:$T$103,14,FALSE)</f>
        <v/>
      </c>
      <c r="AF49" s="98" t="str">
        <f>+VLOOKUP(B49,'[13]Calendar new format (2)'!$B$11:$T$103,15,FALSE)</f>
        <v/>
      </c>
      <c r="AG49" s="98" t="str">
        <f>+VLOOKUP(B49,'[13]Calendar new format (2)'!$B$11:$T$103,16,FALSE)</f>
        <v>(*) Early Close</v>
      </c>
      <c r="AH49" s="98" t="str">
        <f>+VLOOKUP(B49,'[13]Calendar new format (2)'!$B$11:$T$103,17,FALSE)</f>
        <v>•</v>
      </c>
      <c r="AI49" s="98" t="str">
        <f>+VLOOKUP(B49,'[13]Calendar new format (2)'!$B$11:$T$103,18,FALSE)</f>
        <v>•</v>
      </c>
      <c r="AJ49" s="98" t="str">
        <f>+VLOOKUP(B49,'[13]Calendar new format (2)'!$B$11:$T$103,19,FALSE)</f>
        <v>(*) Early Close</v>
      </c>
      <c r="AL49" s="99">
        <f t="shared" si="1"/>
        <v>0</v>
      </c>
      <c r="AM49" s="99">
        <f t="shared" si="2"/>
        <v>0</v>
      </c>
      <c r="AN49" s="99">
        <f t="shared" si="3"/>
        <v>0</v>
      </c>
      <c r="AO49" s="99">
        <f t="shared" si="4"/>
        <v>0</v>
      </c>
      <c r="AP49" s="99">
        <f t="shared" si="5"/>
        <v>0</v>
      </c>
      <c r="AQ49" s="99">
        <f t="shared" si="6"/>
        <v>0</v>
      </c>
      <c r="AR49" s="99">
        <f t="shared" si="7"/>
        <v>0</v>
      </c>
      <c r="AS49" s="99">
        <f t="shared" si="8"/>
        <v>0</v>
      </c>
      <c r="AT49" s="99">
        <f t="shared" si="9"/>
        <v>0</v>
      </c>
      <c r="AU49" s="99">
        <f t="shared" si="10"/>
        <v>0</v>
      </c>
      <c r="AV49" s="99">
        <f t="shared" si="11"/>
        <v>0</v>
      </c>
      <c r="AW49" s="99">
        <f t="shared" si="12"/>
        <v>1</v>
      </c>
      <c r="AX49" s="99">
        <f t="shared" si="13"/>
        <v>0</v>
      </c>
      <c r="AY49" s="99">
        <f t="shared" si="14"/>
        <v>0</v>
      </c>
      <c r="AZ49" s="99">
        <f t="shared" si="15"/>
        <v>1</v>
      </c>
      <c r="BA49" s="99"/>
    </row>
    <row r="50" spans="1:53" s="1" customFormat="1" ht="32.25" hidden="1" customHeight="1" x14ac:dyDescent="0.35">
      <c r="A50" s="83" t="s">
        <v>414</v>
      </c>
      <c r="B50" s="84" t="s">
        <v>413</v>
      </c>
      <c r="C50" s="84" t="s">
        <v>9</v>
      </c>
      <c r="D50" s="84" t="s">
        <v>10</v>
      </c>
      <c r="E50" s="79" t="s">
        <v>35</v>
      </c>
      <c r="F50" s="73" t="s">
        <v>378</v>
      </c>
      <c r="G50" s="74" t="s">
        <v>378</v>
      </c>
      <c r="H50" s="74" t="s">
        <v>378</v>
      </c>
      <c r="I50" s="74" t="s">
        <v>378</v>
      </c>
      <c r="J50" s="74" t="s">
        <v>378</v>
      </c>
      <c r="K50" s="73" t="s">
        <v>378</v>
      </c>
      <c r="L50" s="74" t="s">
        <v>378</v>
      </c>
      <c r="M50" s="74" t="s">
        <v>378</v>
      </c>
      <c r="N50" s="74" t="s">
        <v>378</v>
      </c>
      <c r="O50" s="74" t="s">
        <v>378</v>
      </c>
      <c r="P50" s="74" t="s">
        <v>484</v>
      </c>
      <c r="Q50" s="66" t="s">
        <v>445</v>
      </c>
      <c r="R50" s="74" t="s">
        <v>484</v>
      </c>
      <c r="S50" s="74" t="s">
        <v>484</v>
      </c>
      <c r="T50" s="67" t="s">
        <v>445</v>
      </c>
      <c r="V50" s="97" t="str">
        <f>+VLOOKUP(B50,'[13]Calendar new format (2)'!$B$11:$T$103,5,FALSE)</f>
        <v/>
      </c>
      <c r="W50" s="97" t="str">
        <f>+VLOOKUP(B50,'[13]Calendar new format (2)'!$B$11:$T$103,6,FALSE)</f>
        <v/>
      </c>
      <c r="X50" s="98" t="str">
        <f>+VLOOKUP(B50,'[13]Calendar new format (2)'!$B$11:$T$103,7,FALSE)</f>
        <v/>
      </c>
      <c r="Y50" s="98" t="str">
        <f>+VLOOKUP(B50,'[13]Calendar new format (2)'!$B$11:$T$103,8,FALSE)</f>
        <v/>
      </c>
      <c r="Z50" s="98" t="str">
        <f>+VLOOKUP(B50,'[13]Calendar new format (2)'!$B$11:$T$103,9,FALSE)</f>
        <v/>
      </c>
      <c r="AA50" s="98" t="str">
        <f>+VLOOKUP(B50,'[13]Calendar new format (2)'!$B$11:$T$103,10,FALSE)</f>
        <v/>
      </c>
      <c r="AB50" s="98" t="str">
        <f>+VLOOKUP(B50,'[13]Calendar new format (2)'!$B$11:$T$103,11,FALSE)</f>
        <v/>
      </c>
      <c r="AC50" s="98" t="str">
        <f>+VLOOKUP(B50,'[13]Calendar new format (2)'!$B$11:$T$103,12,FALSE)</f>
        <v/>
      </c>
      <c r="AD50" s="98" t="str">
        <f>+VLOOKUP(B50,'[13]Calendar new format (2)'!$B$11:$T$103,13,FALSE)</f>
        <v/>
      </c>
      <c r="AE50" s="98" t="str">
        <f>+VLOOKUP(B50,'[13]Calendar new format (2)'!$B$11:$T$103,14,FALSE)</f>
        <v/>
      </c>
      <c r="AF50" s="98" t="str">
        <f>+VLOOKUP(B50,'[13]Calendar new format (2)'!$B$11:$T$103,15,FALSE)</f>
        <v>•</v>
      </c>
      <c r="AG50" s="98" t="str">
        <f>+VLOOKUP(B50,'[13]Calendar new format (2)'!$B$11:$T$103,16,FALSE)</f>
        <v>(*) Early Close</v>
      </c>
      <c r="AH50" s="98" t="str">
        <f>+VLOOKUP(B50,'[13]Calendar new format (2)'!$B$11:$T$103,17,FALSE)</f>
        <v>•</v>
      </c>
      <c r="AI50" s="98" t="str">
        <f>+VLOOKUP(B50,'[13]Calendar new format (2)'!$B$11:$T$103,18,FALSE)</f>
        <v>•</v>
      </c>
      <c r="AJ50" s="98" t="str">
        <f>+VLOOKUP(B50,'[13]Calendar new format (2)'!$B$11:$T$103,19,FALSE)</f>
        <v>(*) Early Close</v>
      </c>
      <c r="AL50" s="99">
        <f t="shared" si="1"/>
        <v>0</v>
      </c>
      <c r="AM50" s="99">
        <f t="shared" si="2"/>
        <v>0</v>
      </c>
      <c r="AN50" s="99">
        <f t="shared" si="3"/>
        <v>0</v>
      </c>
      <c r="AO50" s="99">
        <f t="shared" si="4"/>
        <v>0</v>
      </c>
      <c r="AP50" s="99">
        <f t="shared" si="5"/>
        <v>0</v>
      </c>
      <c r="AQ50" s="99">
        <f t="shared" si="6"/>
        <v>0</v>
      </c>
      <c r="AR50" s="99">
        <f t="shared" si="7"/>
        <v>0</v>
      </c>
      <c r="AS50" s="99">
        <f t="shared" si="8"/>
        <v>0</v>
      </c>
      <c r="AT50" s="99">
        <f t="shared" si="9"/>
        <v>0</v>
      </c>
      <c r="AU50" s="99">
        <f t="shared" si="10"/>
        <v>0</v>
      </c>
      <c r="AV50" s="99">
        <f t="shared" si="11"/>
        <v>0</v>
      </c>
      <c r="AW50" s="99">
        <f t="shared" si="12"/>
        <v>0</v>
      </c>
      <c r="AX50" s="99">
        <f t="shared" si="13"/>
        <v>0</v>
      </c>
      <c r="AY50" s="99">
        <f t="shared" si="14"/>
        <v>0</v>
      </c>
      <c r="AZ50" s="99">
        <f t="shared" si="15"/>
        <v>0</v>
      </c>
      <c r="BA50" s="99"/>
    </row>
    <row r="51" spans="1:53" s="1" customFormat="1" ht="32.25" customHeight="1" x14ac:dyDescent="0.35">
      <c r="A51" s="83" t="s">
        <v>464</v>
      </c>
      <c r="B51" s="84" t="s">
        <v>435</v>
      </c>
      <c r="C51" s="84" t="s">
        <v>9</v>
      </c>
      <c r="D51" s="84" t="s">
        <v>398</v>
      </c>
      <c r="E51" s="79" t="s">
        <v>181</v>
      </c>
      <c r="F51" s="73" t="s">
        <v>378</v>
      </c>
      <c r="G51" s="74" t="s">
        <v>378</v>
      </c>
      <c r="H51" s="74" t="s">
        <v>378</v>
      </c>
      <c r="I51" s="74" t="s">
        <v>378</v>
      </c>
      <c r="J51" s="74" t="s">
        <v>378</v>
      </c>
      <c r="K51" s="73" t="s">
        <v>378</v>
      </c>
      <c r="L51" s="74" t="s">
        <v>378</v>
      </c>
      <c r="M51" s="74" t="s">
        <v>378</v>
      </c>
      <c r="N51" s="74" t="s">
        <v>378</v>
      </c>
      <c r="O51" s="74" t="s">
        <v>378</v>
      </c>
      <c r="P51" s="74" t="s">
        <v>484</v>
      </c>
      <c r="Q51" s="66" t="s">
        <v>445</v>
      </c>
      <c r="R51" s="74" t="s">
        <v>484</v>
      </c>
      <c r="S51" s="74" t="s">
        <v>484</v>
      </c>
      <c r="T51" s="67" t="s">
        <v>445</v>
      </c>
      <c r="V51" s="97" t="str">
        <f>+VLOOKUP(B51,'[13]Calendar new format (2)'!$B$11:$T$103,5,FALSE)</f>
        <v/>
      </c>
      <c r="W51" s="97" t="str">
        <f>+VLOOKUP(B51,'[13]Calendar new format (2)'!$B$11:$T$103,6,FALSE)</f>
        <v/>
      </c>
      <c r="X51" s="98" t="str">
        <f>+VLOOKUP(B51,'[13]Calendar new format (2)'!$B$11:$T$103,7,FALSE)</f>
        <v/>
      </c>
      <c r="Y51" s="98" t="str">
        <f>+VLOOKUP(B51,'[13]Calendar new format (2)'!$B$11:$T$103,8,FALSE)</f>
        <v>•</v>
      </c>
      <c r="Z51" s="98" t="str">
        <f>+VLOOKUP(B51,'[13]Calendar new format (2)'!$B$11:$T$103,9,FALSE)</f>
        <v/>
      </c>
      <c r="AA51" s="98" t="str">
        <f>+VLOOKUP(B51,'[13]Calendar new format (2)'!$B$11:$T$103,10,FALSE)</f>
        <v/>
      </c>
      <c r="AB51" s="98" t="str">
        <f>+VLOOKUP(B51,'[13]Calendar new format (2)'!$B$11:$T$103,11,FALSE)</f>
        <v/>
      </c>
      <c r="AC51" s="98" t="str">
        <f>+VLOOKUP(B51,'[13]Calendar new format (2)'!$B$11:$T$103,12,FALSE)</f>
        <v>•</v>
      </c>
      <c r="AD51" s="98" t="str">
        <f>+VLOOKUP(B51,'[13]Calendar new format (2)'!$B$11:$T$103,13,FALSE)</f>
        <v/>
      </c>
      <c r="AE51" s="98" t="str">
        <f>+VLOOKUP(B51,'[13]Calendar new format (2)'!$B$11:$T$103,14,FALSE)</f>
        <v/>
      </c>
      <c r="AF51" s="98" t="str">
        <f>+VLOOKUP(B51,'[13]Calendar new format (2)'!$B$11:$T$103,15,FALSE)</f>
        <v>•</v>
      </c>
      <c r="AG51" s="98" t="str">
        <f>+VLOOKUP(B51,'[13]Calendar new format (2)'!$B$11:$T$103,16,FALSE)</f>
        <v>(*) Early Close</v>
      </c>
      <c r="AH51" s="98" t="str">
        <f>+VLOOKUP(B51,'[13]Calendar new format (2)'!$B$11:$T$103,17,FALSE)</f>
        <v>•</v>
      </c>
      <c r="AI51" s="98" t="str">
        <f>+VLOOKUP(B51,'[13]Calendar new format (2)'!$B$11:$T$103,18,FALSE)</f>
        <v>•</v>
      </c>
      <c r="AJ51" s="98" t="str">
        <f>+VLOOKUP(B51,'[13]Calendar new format (2)'!$B$11:$T$103,19,FALSE)</f>
        <v>(*) Early Close</v>
      </c>
      <c r="AL51" s="99">
        <f t="shared" si="1"/>
        <v>0</v>
      </c>
      <c r="AM51" s="99">
        <f t="shared" si="2"/>
        <v>0</v>
      </c>
      <c r="AN51" s="99">
        <f t="shared" si="3"/>
        <v>0</v>
      </c>
      <c r="AO51" s="99">
        <f>+IF(Y51=I51,0,1)</f>
        <v>1</v>
      </c>
      <c r="AP51" s="99">
        <f t="shared" si="5"/>
        <v>0</v>
      </c>
      <c r="AQ51" s="99">
        <f t="shared" si="6"/>
        <v>0</v>
      </c>
      <c r="AR51" s="99">
        <f t="shared" si="7"/>
        <v>0</v>
      </c>
      <c r="AS51" s="99">
        <f t="shared" si="8"/>
        <v>1</v>
      </c>
      <c r="AT51" s="99">
        <f t="shared" si="9"/>
        <v>0</v>
      </c>
      <c r="AU51" s="99">
        <f t="shared" si="10"/>
        <v>0</v>
      </c>
      <c r="AV51" s="99">
        <f t="shared" si="11"/>
        <v>0</v>
      </c>
      <c r="AW51" s="99">
        <f t="shared" si="12"/>
        <v>0</v>
      </c>
      <c r="AX51" s="99">
        <f t="shared" si="13"/>
        <v>0</v>
      </c>
      <c r="AY51" s="99">
        <f t="shared" si="14"/>
        <v>0</v>
      </c>
      <c r="AZ51" s="99">
        <f t="shared" si="15"/>
        <v>0</v>
      </c>
      <c r="BA51" s="99"/>
    </row>
    <row r="52" spans="1:53" s="1" customFormat="1" ht="32.25" hidden="1" customHeight="1" x14ac:dyDescent="0.35">
      <c r="A52" s="83" t="s">
        <v>465</v>
      </c>
      <c r="B52" s="84" t="s">
        <v>440</v>
      </c>
      <c r="C52" s="84" t="s">
        <v>9</v>
      </c>
      <c r="D52" s="84" t="s">
        <v>10</v>
      </c>
      <c r="E52" s="79" t="s">
        <v>35</v>
      </c>
      <c r="F52" s="73" t="s">
        <v>378</v>
      </c>
      <c r="G52" s="74" t="s">
        <v>378</v>
      </c>
      <c r="H52" s="74" t="s">
        <v>378</v>
      </c>
      <c r="I52" s="74" t="s">
        <v>378</v>
      </c>
      <c r="J52" s="74" t="s">
        <v>378</v>
      </c>
      <c r="K52" s="73" t="s">
        <v>378</v>
      </c>
      <c r="L52" s="74" t="s">
        <v>378</v>
      </c>
      <c r="M52" s="74" t="s">
        <v>378</v>
      </c>
      <c r="N52" s="74" t="s">
        <v>378</v>
      </c>
      <c r="O52" s="74" t="s">
        <v>378</v>
      </c>
      <c r="P52" s="74" t="s">
        <v>484</v>
      </c>
      <c r="Q52" s="66" t="s">
        <v>445</v>
      </c>
      <c r="R52" s="74" t="s">
        <v>484</v>
      </c>
      <c r="S52" s="74" t="s">
        <v>484</v>
      </c>
      <c r="T52" s="67" t="s">
        <v>445</v>
      </c>
      <c r="V52" s="97" t="str">
        <f>+VLOOKUP(B52,'[13]Calendar new format (2)'!$B$11:$T$103,5,FALSE)</f>
        <v/>
      </c>
      <c r="W52" s="97" t="str">
        <f>+VLOOKUP(B52,'[13]Calendar new format (2)'!$B$11:$T$103,6,FALSE)</f>
        <v/>
      </c>
      <c r="X52" s="98" t="str">
        <f>+VLOOKUP(B52,'[13]Calendar new format (2)'!$B$11:$T$103,7,FALSE)</f>
        <v/>
      </c>
      <c r="Y52" s="98" t="str">
        <f>+VLOOKUP(B52,'[13]Calendar new format (2)'!$B$11:$T$103,8,FALSE)</f>
        <v/>
      </c>
      <c r="Z52" s="98" t="str">
        <f>+VLOOKUP(B52,'[13]Calendar new format (2)'!$B$11:$T$103,9,FALSE)</f>
        <v/>
      </c>
      <c r="AA52" s="98" t="str">
        <f>+VLOOKUP(B52,'[13]Calendar new format (2)'!$B$11:$T$103,10,FALSE)</f>
        <v/>
      </c>
      <c r="AB52" s="98" t="str">
        <f>+VLOOKUP(B52,'[13]Calendar new format (2)'!$B$11:$T$103,11,FALSE)</f>
        <v/>
      </c>
      <c r="AC52" s="98" t="str">
        <f>+VLOOKUP(B52,'[13]Calendar new format (2)'!$B$11:$T$103,12,FALSE)</f>
        <v/>
      </c>
      <c r="AD52" s="98" t="str">
        <f>+VLOOKUP(B52,'[13]Calendar new format (2)'!$B$11:$T$103,13,FALSE)</f>
        <v/>
      </c>
      <c r="AE52" s="98" t="str">
        <f>+VLOOKUP(B52,'[13]Calendar new format (2)'!$B$11:$T$103,14,FALSE)</f>
        <v/>
      </c>
      <c r="AF52" s="98" t="str">
        <f>+VLOOKUP(B52,'[13]Calendar new format (2)'!$B$11:$T$103,15,FALSE)</f>
        <v>•</v>
      </c>
      <c r="AG52" s="98" t="str">
        <f>+VLOOKUP(B52,'[13]Calendar new format (2)'!$B$11:$T$103,16,FALSE)</f>
        <v>(*) Early Close</v>
      </c>
      <c r="AH52" s="98" t="str">
        <f>+VLOOKUP(B52,'[13]Calendar new format (2)'!$B$11:$T$103,17,FALSE)</f>
        <v>•</v>
      </c>
      <c r="AI52" s="98" t="str">
        <f>+VLOOKUP(B52,'[13]Calendar new format (2)'!$B$11:$T$103,18,FALSE)</f>
        <v>•</v>
      </c>
      <c r="AJ52" s="98" t="str">
        <f>+VLOOKUP(B52,'[13]Calendar new format (2)'!$B$11:$T$103,19,FALSE)</f>
        <v>(*) Early Close</v>
      </c>
      <c r="AL52" s="99">
        <f t="shared" si="1"/>
        <v>0</v>
      </c>
      <c r="AM52" s="99">
        <f t="shared" si="2"/>
        <v>0</v>
      </c>
      <c r="AN52" s="99">
        <f t="shared" si="3"/>
        <v>0</v>
      </c>
      <c r="AO52" s="99">
        <f t="shared" si="4"/>
        <v>0</v>
      </c>
      <c r="AP52" s="99">
        <f t="shared" si="5"/>
        <v>0</v>
      </c>
      <c r="AQ52" s="99">
        <f t="shared" si="6"/>
        <v>0</v>
      </c>
      <c r="AR52" s="99">
        <f t="shared" si="7"/>
        <v>0</v>
      </c>
      <c r="AS52" s="99">
        <f t="shared" si="8"/>
        <v>0</v>
      </c>
      <c r="AT52" s="99">
        <f t="shared" si="9"/>
        <v>0</v>
      </c>
      <c r="AU52" s="99">
        <f t="shared" si="10"/>
        <v>0</v>
      </c>
      <c r="AV52" s="99">
        <f t="shared" si="11"/>
        <v>0</v>
      </c>
      <c r="AW52" s="99">
        <f t="shared" si="12"/>
        <v>0</v>
      </c>
      <c r="AX52" s="99">
        <f t="shared" si="13"/>
        <v>0</v>
      </c>
      <c r="AY52" s="99">
        <f t="shared" si="14"/>
        <v>0</v>
      </c>
      <c r="AZ52" s="99">
        <f t="shared" si="15"/>
        <v>0</v>
      </c>
      <c r="BA52" s="99"/>
    </row>
    <row r="53" spans="1:53" s="1" customFormat="1" ht="32.25" hidden="1" customHeight="1" x14ac:dyDescent="0.35">
      <c r="A53" s="83" t="s">
        <v>305</v>
      </c>
      <c r="B53" s="84" t="s">
        <v>93</v>
      </c>
      <c r="C53" s="84" t="s">
        <v>9</v>
      </c>
      <c r="D53" s="84" t="s">
        <v>10</v>
      </c>
      <c r="E53" s="79" t="s">
        <v>35</v>
      </c>
      <c r="F53" s="73" t="s">
        <v>378</v>
      </c>
      <c r="G53" s="74" t="s">
        <v>378</v>
      </c>
      <c r="H53" s="74" t="s">
        <v>378</v>
      </c>
      <c r="I53" s="74" t="s">
        <v>378</v>
      </c>
      <c r="J53" s="74" t="s">
        <v>378</v>
      </c>
      <c r="K53" s="73" t="s">
        <v>378</v>
      </c>
      <c r="L53" s="74" t="s">
        <v>378</v>
      </c>
      <c r="M53" s="74" t="s">
        <v>378</v>
      </c>
      <c r="N53" s="74" t="s">
        <v>378</v>
      </c>
      <c r="O53" s="74" t="s">
        <v>378</v>
      </c>
      <c r="P53" s="74" t="s">
        <v>484</v>
      </c>
      <c r="Q53" s="66" t="s">
        <v>445</v>
      </c>
      <c r="R53" s="74" t="s">
        <v>484</v>
      </c>
      <c r="S53" s="74" t="s">
        <v>484</v>
      </c>
      <c r="T53" s="67" t="s">
        <v>445</v>
      </c>
      <c r="V53" s="97" t="str">
        <f>+VLOOKUP(B53,'[13]Calendar new format (2)'!$B$11:$T$103,5,FALSE)</f>
        <v/>
      </c>
      <c r="W53" s="97" t="str">
        <f>+VLOOKUP(B53,'[13]Calendar new format (2)'!$B$11:$T$103,6,FALSE)</f>
        <v/>
      </c>
      <c r="X53" s="98" t="str">
        <f>+VLOOKUP(B53,'[13]Calendar new format (2)'!$B$11:$T$103,7,FALSE)</f>
        <v/>
      </c>
      <c r="Y53" s="98" t="str">
        <f>+VLOOKUP(B53,'[13]Calendar new format (2)'!$B$11:$T$103,8,FALSE)</f>
        <v/>
      </c>
      <c r="Z53" s="98" t="str">
        <f>+VLOOKUP(B53,'[13]Calendar new format (2)'!$B$11:$T$103,9,FALSE)</f>
        <v/>
      </c>
      <c r="AA53" s="98" t="str">
        <f>+VLOOKUP(B53,'[13]Calendar new format (2)'!$B$11:$T$103,10,FALSE)</f>
        <v/>
      </c>
      <c r="AB53" s="98" t="str">
        <f>+VLOOKUP(B53,'[13]Calendar new format (2)'!$B$11:$T$103,11,FALSE)</f>
        <v/>
      </c>
      <c r="AC53" s="98" t="str">
        <f>+VLOOKUP(B53,'[13]Calendar new format (2)'!$B$11:$T$103,12,FALSE)</f>
        <v/>
      </c>
      <c r="AD53" s="98" t="str">
        <f>+VLOOKUP(B53,'[13]Calendar new format (2)'!$B$11:$T$103,13,FALSE)</f>
        <v/>
      </c>
      <c r="AE53" s="98" t="str">
        <f>+VLOOKUP(B53,'[13]Calendar new format (2)'!$B$11:$T$103,14,FALSE)</f>
        <v/>
      </c>
      <c r="AF53" s="98" t="str">
        <f>+VLOOKUP(B53,'[13]Calendar new format (2)'!$B$11:$T$103,15,FALSE)</f>
        <v>•</v>
      </c>
      <c r="AG53" s="98" t="s">
        <v>445</v>
      </c>
      <c r="AH53" s="98" t="str">
        <f>+VLOOKUP(B53,'[13]Calendar new format (2)'!$B$11:$T$103,17,FALSE)</f>
        <v>•</v>
      </c>
      <c r="AI53" s="98" t="str">
        <f>+VLOOKUP(B53,'[13]Calendar new format (2)'!$B$11:$T$103,18,FALSE)</f>
        <v>•</v>
      </c>
      <c r="AJ53" s="98" t="s">
        <v>445</v>
      </c>
      <c r="AL53" s="99">
        <f t="shared" si="1"/>
        <v>0</v>
      </c>
      <c r="AM53" s="99">
        <f t="shared" si="2"/>
        <v>0</v>
      </c>
      <c r="AN53" s="99">
        <f t="shared" si="3"/>
        <v>0</v>
      </c>
      <c r="AO53" s="99">
        <f t="shared" si="4"/>
        <v>0</v>
      </c>
      <c r="AP53" s="99">
        <f t="shared" si="5"/>
        <v>0</v>
      </c>
      <c r="AQ53" s="99">
        <f t="shared" si="6"/>
        <v>0</v>
      </c>
      <c r="AR53" s="99">
        <f t="shared" si="7"/>
        <v>0</v>
      </c>
      <c r="AS53" s="99">
        <f t="shared" si="8"/>
        <v>0</v>
      </c>
      <c r="AT53" s="99">
        <f t="shared" si="9"/>
        <v>0</v>
      </c>
      <c r="AU53" s="99">
        <f t="shared" si="10"/>
        <v>0</v>
      </c>
      <c r="AV53" s="99">
        <f t="shared" si="11"/>
        <v>0</v>
      </c>
      <c r="AW53" s="99">
        <f t="shared" si="12"/>
        <v>0</v>
      </c>
      <c r="AX53" s="99">
        <f t="shared" si="13"/>
        <v>0</v>
      </c>
      <c r="AY53" s="99">
        <f t="shared" si="14"/>
        <v>0</v>
      </c>
      <c r="AZ53" s="99">
        <f t="shared" si="15"/>
        <v>0</v>
      </c>
      <c r="BA53" s="99"/>
    </row>
    <row r="54" spans="1:53" s="1" customFormat="1" ht="32.25" hidden="1" customHeight="1" x14ac:dyDescent="0.35">
      <c r="A54" s="83" t="s">
        <v>479</v>
      </c>
      <c r="B54" s="84" t="s">
        <v>436</v>
      </c>
      <c r="C54" s="84" t="s">
        <v>19</v>
      </c>
      <c r="D54" s="84" t="s">
        <v>10</v>
      </c>
      <c r="E54" s="79" t="s">
        <v>35</v>
      </c>
      <c r="F54" s="73" t="s">
        <v>378</v>
      </c>
      <c r="G54" s="74" t="s">
        <v>378</v>
      </c>
      <c r="H54" s="74" t="s">
        <v>378</v>
      </c>
      <c r="I54" s="74" t="s">
        <v>484</v>
      </c>
      <c r="J54" s="74" t="s">
        <v>378</v>
      </c>
      <c r="K54" s="73" t="s">
        <v>378</v>
      </c>
      <c r="L54" s="74" t="s">
        <v>378</v>
      </c>
      <c r="M54" s="74" t="s">
        <v>484</v>
      </c>
      <c r="N54" s="74" t="s">
        <v>378</v>
      </c>
      <c r="O54" s="74" t="s">
        <v>378</v>
      </c>
      <c r="P54" s="74" t="s">
        <v>484</v>
      </c>
      <c r="Q54" s="66" t="s">
        <v>445</v>
      </c>
      <c r="R54" s="74" t="s">
        <v>484</v>
      </c>
      <c r="S54" s="74" t="s">
        <v>484</v>
      </c>
      <c r="T54" s="67" t="s">
        <v>445</v>
      </c>
      <c r="V54" s="97" t="str">
        <f>+VLOOKUP(B54,'[13]Calendar new format (2)'!$B$11:$T$103,5,FALSE)</f>
        <v/>
      </c>
      <c r="W54" s="97" t="str">
        <f>+VLOOKUP(B54,'[13]Calendar new format (2)'!$B$11:$T$103,6,FALSE)</f>
        <v/>
      </c>
      <c r="X54" s="98" t="str">
        <f>+VLOOKUP(B54,'[13]Calendar new format (2)'!$B$11:$T$103,7,FALSE)</f>
        <v/>
      </c>
      <c r="Y54" s="98" t="str">
        <f>+VLOOKUP(B54,'[13]Calendar new format (2)'!$B$11:$T$103,8,FALSE)</f>
        <v>•</v>
      </c>
      <c r="Z54" s="98" t="str">
        <f>+VLOOKUP(B54,'[13]Calendar new format (2)'!$B$11:$T$103,9,FALSE)</f>
        <v/>
      </c>
      <c r="AA54" s="98" t="str">
        <f>+VLOOKUP(B54,'[13]Calendar new format (2)'!$B$11:$T$103,10,FALSE)</f>
        <v/>
      </c>
      <c r="AB54" s="98" t="str">
        <f>+VLOOKUP(B54,'[13]Calendar new format (2)'!$B$11:$T$103,11,FALSE)</f>
        <v/>
      </c>
      <c r="AC54" s="98" t="str">
        <f>+VLOOKUP(B54,'[13]Calendar new format (2)'!$B$11:$T$103,12,FALSE)</f>
        <v>•</v>
      </c>
      <c r="AD54" s="98" t="str">
        <f>+VLOOKUP(B54,'[13]Calendar new format (2)'!$B$11:$T$103,13,FALSE)</f>
        <v/>
      </c>
      <c r="AE54" s="98" t="str">
        <f>+VLOOKUP(B54,'[13]Calendar new format (2)'!$B$11:$T$103,14,FALSE)</f>
        <v/>
      </c>
      <c r="AF54" s="98" t="str">
        <f>+VLOOKUP(B54,'[13]Calendar new format (2)'!$B$11:$T$103,15,FALSE)</f>
        <v>•</v>
      </c>
      <c r="AG54" s="98" t="str">
        <f>+VLOOKUP(B54,'[13]Calendar new format (2)'!$B$11:$T$103,16,FALSE)</f>
        <v>(*) Early Close</v>
      </c>
      <c r="AH54" s="98" t="str">
        <f>+VLOOKUP(B54,'[13]Calendar new format (2)'!$B$11:$T$103,17,FALSE)</f>
        <v>•</v>
      </c>
      <c r="AI54" s="98" t="str">
        <f>+VLOOKUP(B54,'[13]Calendar new format (2)'!$B$11:$T$103,18,FALSE)</f>
        <v>•</v>
      </c>
      <c r="AJ54" s="98" t="str">
        <f>+VLOOKUP(B54,'[13]Calendar new format (2)'!$B$11:$T$103,19,FALSE)</f>
        <v>(*) Early Close</v>
      </c>
      <c r="AL54" s="99">
        <f t="shared" si="1"/>
        <v>0</v>
      </c>
      <c r="AM54" s="99">
        <f t="shared" si="2"/>
        <v>0</v>
      </c>
      <c r="AN54" s="99">
        <f t="shared" si="3"/>
        <v>0</v>
      </c>
      <c r="AO54" s="99">
        <f t="shared" si="4"/>
        <v>0</v>
      </c>
      <c r="AP54" s="99">
        <f t="shared" si="5"/>
        <v>0</v>
      </c>
      <c r="AQ54" s="99">
        <f t="shared" si="6"/>
        <v>0</v>
      </c>
      <c r="AR54" s="99">
        <f t="shared" si="7"/>
        <v>0</v>
      </c>
      <c r="AS54" s="99">
        <f t="shared" si="8"/>
        <v>0</v>
      </c>
      <c r="AT54" s="99">
        <f t="shared" si="9"/>
        <v>0</v>
      </c>
      <c r="AU54" s="99">
        <f t="shared" si="10"/>
        <v>0</v>
      </c>
      <c r="AV54" s="99">
        <f t="shared" si="11"/>
        <v>0</v>
      </c>
      <c r="AW54" s="99">
        <f t="shared" si="12"/>
        <v>0</v>
      </c>
      <c r="AX54" s="99">
        <f t="shared" si="13"/>
        <v>0</v>
      </c>
      <c r="AY54" s="99">
        <f t="shared" si="14"/>
        <v>0</v>
      </c>
      <c r="AZ54" s="99">
        <f t="shared" si="15"/>
        <v>0</v>
      </c>
      <c r="BA54" s="99"/>
    </row>
    <row r="55" spans="1:53" s="1" customFormat="1" ht="32.25" hidden="1" customHeight="1" x14ac:dyDescent="0.35">
      <c r="A55" s="83" t="s">
        <v>482</v>
      </c>
      <c r="B55" s="84" t="s">
        <v>483</v>
      </c>
      <c r="C55" s="84" t="s">
        <v>9</v>
      </c>
      <c r="D55" s="84" t="s">
        <v>398</v>
      </c>
      <c r="E55" s="79" t="s">
        <v>35</v>
      </c>
      <c r="F55" s="73" t="s">
        <v>378</v>
      </c>
      <c r="G55" s="74" t="s">
        <v>378</v>
      </c>
      <c r="H55" s="74" t="s">
        <v>378</v>
      </c>
      <c r="I55" s="74" t="s">
        <v>378</v>
      </c>
      <c r="J55" s="74" t="s">
        <v>378</v>
      </c>
      <c r="K55" s="73" t="s">
        <v>378</v>
      </c>
      <c r="L55" s="74" t="s">
        <v>484</v>
      </c>
      <c r="M55" s="74" t="s">
        <v>378</v>
      </c>
      <c r="N55" s="74" t="s">
        <v>378</v>
      </c>
      <c r="O55" s="74" t="s">
        <v>484</v>
      </c>
      <c r="P55" s="74" t="s">
        <v>378</v>
      </c>
      <c r="Q55" s="66" t="s">
        <v>445</v>
      </c>
      <c r="R55" s="74" t="s">
        <v>484</v>
      </c>
      <c r="S55" s="74" t="s">
        <v>484</v>
      </c>
      <c r="T55" s="67" t="s">
        <v>445</v>
      </c>
      <c r="V55" s="97" t="e">
        <f>+VLOOKUP(B55,'[13]Calendar new format (2)'!$B$11:$T$103,5,FALSE)</f>
        <v>#N/A</v>
      </c>
      <c r="W55" s="97" t="e">
        <f>+VLOOKUP(B55,'[13]Calendar new format (2)'!$B$11:$T$103,6,FALSE)</f>
        <v>#N/A</v>
      </c>
      <c r="X55" s="98" t="e">
        <f>+VLOOKUP(B55,'[13]Calendar new format (2)'!$B$11:$T$103,7,FALSE)</f>
        <v>#N/A</v>
      </c>
      <c r="Y55" s="98" t="e">
        <f>+VLOOKUP(B55,'[13]Calendar new format (2)'!$B$11:$T$103,8,FALSE)</f>
        <v>#N/A</v>
      </c>
      <c r="Z55" s="98" t="e">
        <f>+VLOOKUP(B55,'[13]Calendar new format (2)'!$B$11:$T$103,9,FALSE)</f>
        <v>#N/A</v>
      </c>
      <c r="AA55" s="98" t="e">
        <f>+VLOOKUP(B55,'[13]Calendar new format (2)'!$B$11:$T$103,10,FALSE)</f>
        <v>#N/A</v>
      </c>
      <c r="AB55" s="98" t="e">
        <f>+VLOOKUP(B55,'[13]Calendar new format (2)'!$B$11:$T$103,11,FALSE)</f>
        <v>#N/A</v>
      </c>
      <c r="AC55" s="98" t="e">
        <f>+VLOOKUP(B55,'[13]Calendar new format (2)'!$B$11:$T$103,12,FALSE)</f>
        <v>#N/A</v>
      </c>
      <c r="AD55" s="98" t="e">
        <f>+VLOOKUP(B55,'[13]Calendar new format (2)'!$B$11:$T$103,13,FALSE)</f>
        <v>#N/A</v>
      </c>
      <c r="AE55" s="98" t="e">
        <f>+VLOOKUP(B55,'[13]Calendar new format (2)'!$B$11:$T$103,14,FALSE)</f>
        <v>#N/A</v>
      </c>
      <c r="AF55" s="98" t="e">
        <f>+VLOOKUP(B55,'[13]Calendar new format (2)'!$B$11:$T$103,15,FALSE)</f>
        <v>#N/A</v>
      </c>
      <c r="AG55" s="98" t="e">
        <f>+VLOOKUP(B55,'[13]Calendar new format (2)'!$B$11:$T$103,16,FALSE)</f>
        <v>#N/A</v>
      </c>
      <c r="AH55" s="98" t="e">
        <f>+VLOOKUP(B55,'[13]Calendar new format (2)'!$B$11:$T$103,17,FALSE)</f>
        <v>#N/A</v>
      </c>
      <c r="AI55" s="98" t="e">
        <f>+VLOOKUP(B55,'[13]Calendar new format (2)'!$B$11:$T$103,18,FALSE)</f>
        <v>#N/A</v>
      </c>
      <c r="AJ55" s="98" t="e">
        <f>+VLOOKUP(B55,'[13]Calendar new format (2)'!$B$11:$T$103,19,FALSE)</f>
        <v>#N/A</v>
      </c>
      <c r="AL55" s="99" t="e">
        <f t="shared" si="1"/>
        <v>#N/A</v>
      </c>
      <c r="AM55" s="99" t="e">
        <f t="shared" si="2"/>
        <v>#N/A</v>
      </c>
      <c r="AN55" s="99" t="e">
        <f t="shared" si="3"/>
        <v>#N/A</v>
      </c>
      <c r="AO55" s="99" t="e">
        <f t="shared" si="4"/>
        <v>#N/A</v>
      </c>
      <c r="AP55" s="99" t="e">
        <f t="shared" si="5"/>
        <v>#N/A</v>
      </c>
      <c r="AQ55" s="99" t="e">
        <f t="shared" si="6"/>
        <v>#N/A</v>
      </c>
      <c r="AR55" s="99" t="e">
        <f t="shared" si="7"/>
        <v>#N/A</v>
      </c>
      <c r="AS55" s="99" t="e">
        <f t="shared" si="8"/>
        <v>#N/A</v>
      </c>
      <c r="AT55" s="99" t="e">
        <f t="shared" si="9"/>
        <v>#N/A</v>
      </c>
      <c r="AU55" s="99" t="e">
        <f t="shared" si="10"/>
        <v>#N/A</v>
      </c>
      <c r="AV55" s="99" t="e">
        <f t="shared" si="11"/>
        <v>#N/A</v>
      </c>
      <c r="AW55" s="99" t="e">
        <f t="shared" si="12"/>
        <v>#N/A</v>
      </c>
      <c r="AX55" s="99" t="e">
        <f t="shared" si="13"/>
        <v>#N/A</v>
      </c>
      <c r="AY55" s="99" t="e">
        <f t="shared" si="14"/>
        <v>#N/A</v>
      </c>
      <c r="AZ55" s="99" t="e">
        <f t="shared" si="15"/>
        <v>#N/A</v>
      </c>
      <c r="BA55" s="99"/>
    </row>
    <row r="56" spans="1:53" s="1" customFormat="1" ht="32.25" hidden="1" customHeight="1" x14ac:dyDescent="0.35">
      <c r="A56" s="83" t="s">
        <v>437</v>
      </c>
      <c r="B56" s="84" t="s">
        <v>438</v>
      </c>
      <c r="C56" s="84" t="s">
        <v>9</v>
      </c>
      <c r="D56" s="84" t="s">
        <v>10</v>
      </c>
      <c r="E56" s="79" t="s">
        <v>15</v>
      </c>
      <c r="F56" s="73" t="s">
        <v>378</v>
      </c>
      <c r="G56" s="74" t="s">
        <v>378</v>
      </c>
      <c r="H56" s="74" t="s">
        <v>378</v>
      </c>
      <c r="I56" s="74" t="s">
        <v>378</v>
      </c>
      <c r="J56" s="74" t="s">
        <v>378</v>
      </c>
      <c r="K56" s="73" t="s">
        <v>378</v>
      </c>
      <c r="L56" s="74" t="s">
        <v>378</v>
      </c>
      <c r="M56" s="74" t="s">
        <v>378</v>
      </c>
      <c r="N56" s="74" t="s">
        <v>378</v>
      </c>
      <c r="O56" s="74" t="s">
        <v>378</v>
      </c>
      <c r="P56" s="74" t="s">
        <v>378</v>
      </c>
      <c r="Q56" s="73" t="s">
        <v>484</v>
      </c>
      <c r="R56" s="74" t="s">
        <v>484</v>
      </c>
      <c r="S56" s="74" t="s">
        <v>484</v>
      </c>
      <c r="T56" s="75" t="s">
        <v>484</v>
      </c>
      <c r="V56" s="97" t="str">
        <f>+VLOOKUP(B56,'[13]Calendar new format (2)'!$B$11:$T$103,5,FALSE)</f>
        <v/>
      </c>
      <c r="W56" s="97" t="str">
        <f>+VLOOKUP(B56,'[13]Calendar new format (2)'!$B$11:$T$103,6,FALSE)</f>
        <v/>
      </c>
      <c r="X56" s="98" t="str">
        <f>+VLOOKUP(B56,'[13]Calendar new format (2)'!$B$11:$T$103,7,FALSE)</f>
        <v/>
      </c>
      <c r="Y56" s="98" t="str">
        <f>+VLOOKUP(B56,'[13]Calendar new format (2)'!$B$11:$T$103,8,FALSE)</f>
        <v/>
      </c>
      <c r="Z56" s="98" t="str">
        <f>+VLOOKUP(B56,'[13]Calendar new format (2)'!$B$11:$T$103,9,FALSE)</f>
        <v/>
      </c>
      <c r="AA56" s="98" t="str">
        <f>+VLOOKUP(B56,'[13]Calendar new format (2)'!$B$11:$T$103,10,FALSE)</f>
        <v/>
      </c>
      <c r="AB56" s="98" t="str">
        <f>+VLOOKUP(B56,'[13]Calendar new format (2)'!$B$11:$T$103,11,FALSE)</f>
        <v/>
      </c>
      <c r="AC56" s="98" t="str">
        <f>+VLOOKUP(B56,'[13]Calendar new format (2)'!$B$11:$T$103,12,FALSE)</f>
        <v/>
      </c>
      <c r="AD56" s="98" t="str">
        <f>+VLOOKUP(B56,'[13]Calendar new format (2)'!$B$11:$T$103,13,FALSE)</f>
        <v/>
      </c>
      <c r="AE56" s="98" t="str">
        <f>+VLOOKUP(B56,'[13]Calendar new format (2)'!$B$11:$T$103,14,FALSE)</f>
        <v/>
      </c>
      <c r="AF56" s="98" t="str">
        <f>+VLOOKUP(B56,'[13]Calendar new format (2)'!$B$11:$T$103,15,FALSE)</f>
        <v/>
      </c>
      <c r="AG56" s="98" t="str">
        <f>+VLOOKUP(B56,'[13]Calendar new format (2)'!$B$11:$T$103,16,FALSE)</f>
        <v>•</v>
      </c>
      <c r="AH56" s="98" t="str">
        <f>+VLOOKUP(B56,'[13]Calendar new format (2)'!$B$11:$T$103,17,FALSE)</f>
        <v>•</v>
      </c>
      <c r="AI56" s="98" t="str">
        <f>+VLOOKUP(B56,'[13]Calendar new format (2)'!$B$11:$T$103,18,FALSE)</f>
        <v>•</v>
      </c>
      <c r="AJ56" s="98" t="str">
        <f>+VLOOKUP(B56,'[13]Calendar new format (2)'!$B$11:$T$103,19,FALSE)</f>
        <v>•</v>
      </c>
      <c r="AL56" s="99">
        <f t="shared" si="1"/>
        <v>0</v>
      </c>
      <c r="AM56" s="99">
        <f t="shared" si="2"/>
        <v>0</v>
      </c>
      <c r="AN56" s="99">
        <f t="shared" si="3"/>
        <v>0</v>
      </c>
      <c r="AO56" s="99">
        <f t="shared" si="4"/>
        <v>0</v>
      </c>
      <c r="AP56" s="99">
        <f t="shared" si="5"/>
        <v>0</v>
      </c>
      <c r="AQ56" s="99">
        <f t="shared" si="6"/>
        <v>0</v>
      </c>
      <c r="AR56" s="99">
        <f t="shared" si="7"/>
        <v>0</v>
      </c>
      <c r="AS56" s="99">
        <f t="shared" si="8"/>
        <v>0</v>
      </c>
      <c r="AT56" s="99">
        <f t="shared" si="9"/>
        <v>0</v>
      </c>
      <c r="AU56" s="99">
        <f t="shared" si="10"/>
        <v>0</v>
      </c>
      <c r="AV56" s="99">
        <f t="shared" si="11"/>
        <v>0</v>
      </c>
      <c r="AW56" s="99">
        <f t="shared" si="12"/>
        <v>0</v>
      </c>
      <c r="AX56" s="99">
        <f t="shared" si="13"/>
        <v>0</v>
      </c>
      <c r="AY56" s="99">
        <f t="shared" si="14"/>
        <v>0</v>
      </c>
      <c r="AZ56" s="99">
        <f t="shared" si="15"/>
        <v>0</v>
      </c>
      <c r="BA56" s="99"/>
    </row>
    <row r="57" spans="1:53" s="1" customFormat="1" ht="32.25" hidden="1" customHeight="1" x14ac:dyDescent="0.35">
      <c r="A57" s="83" t="s">
        <v>480</v>
      </c>
      <c r="B57" s="84" t="s">
        <v>481</v>
      </c>
      <c r="C57" s="84" t="s">
        <v>9</v>
      </c>
      <c r="D57" s="84" t="s">
        <v>398</v>
      </c>
      <c r="E57" s="79" t="s">
        <v>35</v>
      </c>
      <c r="F57" s="73" t="s">
        <v>378</v>
      </c>
      <c r="G57" s="74" t="s">
        <v>378</v>
      </c>
      <c r="H57" s="74" t="s">
        <v>378</v>
      </c>
      <c r="I57" s="74" t="s">
        <v>378</v>
      </c>
      <c r="J57" s="74" t="s">
        <v>378</v>
      </c>
      <c r="K57" s="73" t="s">
        <v>378</v>
      </c>
      <c r="L57" s="74" t="s">
        <v>378</v>
      </c>
      <c r="M57" s="74" t="s">
        <v>378</v>
      </c>
      <c r="N57" s="74" t="s">
        <v>378</v>
      </c>
      <c r="O57" s="74" t="s">
        <v>378</v>
      </c>
      <c r="P57" s="74" t="s">
        <v>378</v>
      </c>
      <c r="Q57" s="66" t="s">
        <v>445</v>
      </c>
      <c r="R57" s="74" t="s">
        <v>484</v>
      </c>
      <c r="S57" s="74" t="s">
        <v>484</v>
      </c>
      <c r="T57" s="67" t="s">
        <v>445</v>
      </c>
      <c r="V57" s="97" t="e">
        <f>+VLOOKUP(B57,'[13]Calendar new format (2)'!$B$11:$T$103,5,FALSE)</f>
        <v>#N/A</v>
      </c>
      <c r="W57" s="97" t="e">
        <f>+VLOOKUP(B57,'[13]Calendar new format (2)'!$B$11:$T$103,6,FALSE)</f>
        <v>#N/A</v>
      </c>
      <c r="X57" s="98" t="e">
        <f>+VLOOKUP(B57,'[13]Calendar new format (2)'!$B$11:$T$103,7,FALSE)</f>
        <v>#N/A</v>
      </c>
      <c r="Y57" s="98" t="e">
        <f>+VLOOKUP(B57,'[13]Calendar new format (2)'!$B$11:$T$103,8,FALSE)</f>
        <v>#N/A</v>
      </c>
      <c r="Z57" s="98" t="e">
        <f>+VLOOKUP(B57,'[13]Calendar new format (2)'!$B$11:$T$103,9,FALSE)</f>
        <v>#N/A</v>
      </c>
      <c r="AA57" s="98" t="e">
        <f>+VLOOKUP(B57,'[13]Calendar new format (2)'!$B$11:$T$103,10,FALSE)</f>
        <v>#N/A</v>
      </c>
      <c r="AB57" s="98" t="e">
        <f>+VLOOKUP(B57,'[13]Calendar new format (2)'!$B$11:$T$103,11,FALSE)</f>
        <v>#N/A</v>
      </c>
      <c r="AC57" s="98" t="e">
        <f>+VLOOKUP(B57,'[13]Calendar new format (2)'!$B$11:$T$103,12,FALSE)</f>
        <v>#N/A</v>
      </c>
      <c r="AD57" s="98" t="e">
        <f>+VLOOKUP(B57,'[13]Calendar new format (2)'!$B$11:$T$103,13,FALSE)</f>
        <v>#N/A</v>
      </c>
      <c r="AE57" s="98" t="e">
        <f>+VLOOKUP(B57,'[13]Calendar new format (2)'!$B$11:$T$103,14,FALSE)</f>
        <v>#N/A</v>
      </c>
      <c r="AF57" s="98" t="e">
        <f>+VLOOKUP(B57,'[13]Calendar new format (2)'!$B$11:$T$103,15,FALSE)</f>
        <v>#N/A</v>
      </c>
      <c r="AG57" s="98" t="e">
        <f>+VLOOKUP(B57,'[13]Calendar new format (2)'!$B$11:$T$103,16,FALSE)</f>
        <v>#N/A</v>
      </c>
      <c r="AH57" s="98" t="e">
        <f>+VLOOKUP(B57,'[13]Calendar new format (2)'!$B$11:$T$103,17,FALSE)</f>
        <v>#N/A</v>
      </c>
      <c r="AI57" s="98" t="e">
        <f>+VLOOKUP(B57,'[13]Calendar new format (2)'!$B$11:$T$103,18,FALSE)</f>
        <v>#N/A</v>
      </c>
      <c r="AJ57" s="98" t="e">
        <f>+VLOOKUP(B57,'[13]Calendar new format (2)'!$B$11:$T$103,19,FALSE)</f>
        <v>#N/A</v>
      </c>
      <c r="AL57" s="99" t="e">
        <f t="shared" si="1"/>
        <v>#N/A</v>
      </c>
      <c r="AM57" s="99" t="e">
        <f t="shared" si="2"/>
        <v>#N/A</v>
      </c>
      <c r="AN57" s="99" t="e">
        <f t="shared" si="3"/>
        <v>#N/A</v>
      </c>
      <c r="AO57" s="99" t="e">
        <f t="shared" si="4"/>
        <v>#N/A</v>
      </c>
      <c r="AP57" s="99" t="e">
        <f t="shared" si="5"/>
        <v>#N/A</v>
      </c>
      <c r="AQ57" s="99" t="e">
        <f t="shared" si="6"/>
        <v>#N/A</v>
      </c>
      <c r="AR57" s="99" t="e">
        <f t="shared" si="7"/>
        <v>#N/A</v>
      </c>
      <c r="AS57" s="99" t="e">
        <f t="shared" si="8"/>
        <v>#N/A</v>
      </c>
      <c r="AT57" s="99" t="e">
        <f t="shared" si="9"/>
        <v>#N/A</v>
      </c>
      <c r="AU57" s="99" t="e">
        <f t="shared" si="10"/>
        <v>#N/A</v>
      </c>
      <c r="AV57" s="99" t="e">
        <f t="shared" si="11"/>
        <v>#N/A</v>
      </c>
      <c r="AW57" s="99" t="e">
        <f t="shared" si="12"/>
        <v>#N/A</v>
      </c>
      <c r="AX57" s="99" t="e">
        <f t="shared" si="13"/>
        <v>#N/A</v>
      </c>
      <c r="AY57" s="99" t="e">
        <f t="shared" si="14"/>
        <v>#N/A</v>
      </c>
      <c r="AZ57" s="99" t="e">
        <f t="shared" si="15"/>
        <v>#N/A</v>
      </c>
      <c r="BA57" s="99"/>
    </row>
    <row r="58" spans="1:53" s="1" customFormat="1" ht="32.25" hidden="1" customHeight="1" x14ac:dyDescent="0.35">
      <c r="A58" s="83" t="s">
        <v>118</v>
      </c>
      <c r="B58" s="84" t="s">
        <v>117</v>
      </c>
      <c r="C58" s="84" t="s">
        <v>9</v>
      </c>
      <c r="D58" s="84" t="s">
        <v>10</v>
      </c>
      <c r="E58" s="79" t="s">
        <v>15</v>
      </c>
      <c r="F58" s="73" t="s">
        <v>378</v>
      </c>
      <c r="G58" s="74" t="s">
        <v>378</v>
      </c>
      <c r="H58" s="74" t="s">
        <v>378</v>
      </c>
      <c r="I58" s="74" t="s">
        <v>378</v>
      </c>
      <c r="J58" s="74" t="s">
        <v>378</v>
      </c>
      <c r="K58" s="73" t="s">
        <v>378</v>
      </c>
      <c r="L58" s="74" t="s">
        <v>378</v>
      </c>
      <c r="M58" s="74" t="s">
        <v>378</v>
      </c>
      <c r="N58" s="74" t="s">
        <v>378</v>
      </c>
      <c r="O58" s="74" t="s">
        <v>378</v>
      </c>
      <c r="P58" s="74" t="s">
        <v>378</v>
      </c>
      <c r="Q58" s="73" t="s">
        <v>484</v>
      </c>
      <c r="R58" s="74" t="s">
        <v>484</v>
      </c>
      <c r="S58" s="74" t="s">
        <v>484</v>
      </c>
      <c r="T58" s="75" t="s">
        <v>484</v>
      </c>
      <c r="V58" s="97" t="str">
        <f>+VLOOKUP(B58,'[13]Calendar new format (2)'!$B$11:$T$103,5,FALSE)</f>
        <v/>
      </c>
      <c r="W58" s="97" t="str">
        <f>+VLOOKUP(B58,'[13]Calendar new format (2)'!$B$11:$T$103,6,FALSE)</f>
        <v/>
      </c>
      <c r="X58" s="98" t="str">
        <f>+VLOOKUP(B58,'[13]Calendar new format (2)'!$B$11:$T$103,7,FALSE)</f>
        <v/>
      </c>
      <c r="Y58" s="98" t="str">
        <f>+VLOOKUP(B58,'[13]Calendar new format (2)'!$B$11:$T$103,8,FALSE)</f>
        <v/>
      </c>
      <c r="Z58" s="98" t="str">
        <f>+VLOOKUP(B58,'[13]Calendar new format (2)'!$B$11:$T$103,9,FALSE)</f>
        <v/>
      </c>
      <c r="AA58" s="98" t="str">
        <f>+VLOOKUP(B58,'[13]Calendar new format (2)'!$B$11:$T$103,10,FALSE)</f>
        <v/>
      </c>
      <c r="AB58" s="98" t="str">
        <f>+VLOOKUP(B58,'[13]Calendar new format (2)'!$B$11:$T$103,11,FALSE)</f>
        <v/>
      </c>
      <c r="AC58" s="98" t="str">
        <f>+VLOOKUP(B58,'[13]Calendar new format (2)'!$B$11:$T$103,12,FALSE)</f>
        <v/>
      </c>
      <c r="AD58" s="98" t="str">
        <f>+VLOOKUP(B58,'[13]Calendar new format (2)'!$B$11:$T$103,13,FALSE)</f>
        <v/>
      </c>
      <c r="AE58" s="98" t="str">
        <f>+VLOOKUP(B58,'[13]Calendar new format (2)'!$B$11:$T$103,14,FALSE)</f>
        <v/>
      </c>
      <c r="AF58" s="98" t="str">
        <f>+VLOOKUP(B58,'[13]Calendar new format (2)'!$B$11:$T$103,15,FALSE)</f>
        <v/>
      </c>
      <c r="AG58" s="98" t="str">
        <f>+VLOOKUP(B58,'[13]Calendar new format (2)'!$B$11:$T$103,16,FALSE)</f>
        <v>(*) Early Close</v>
      </c>
      <c r="AH58" s="98" t="str">
        <f>+VLOOKUP(B58,'[13]Calendar new format (2)'!$B$11:$T$103,17,FALSE)</f>
        <v>•</v>
      </c>
      <c r="AI58" s="98" t="str">
        <f>+VLOOKUP(B58,'[13]Calendar new format (2)'!$B$11:$T$103,18,FALSE)</f>
        <v>•</v>
      </c>
      <c r="AJ58" s="98" t="str">
        <f>+VLOOKUP(B58,'[13]Calendar new format (2)'!$B$11:$T$103,19,FALSE)</f>
        <v>(*) Early Close</v>
      </c>
      <c r="AL58" s="99">
        <f t="shared" si="1"/>
        <v>0</v>
      </c>
      <c r="AM58" s="99">
        <f t="shared" si="2"/>
        <v>0</v>
      </c>
      <c r="AN58" s="99">
        <f t="shared" si="3"/>
        <v>0</v>
      </c>
      <c r="AO58" s="99">
        <f t="shared" si="4"/>
        <v>0</v>
      </c>
      <c r="AP58" s="99">
        <f t="shared" si="5"/>
        <v>0</v>
      </c>
      <c r="AQ58" s="99">
        <f t="shared" si="6"/>
        <v>0</v>
      </c>
      <c r="AR58" s="99">
        <f t="shared" si="7"/>
        <v>0</v>
      </c>
      <c r="AS58" s="99">
        <f t="shared" si="8"/>
        <v>0</v>
      </c>
      <c r="AT58" s="99">
        <f t="shared" si="9"/>
        <v>0</v>
      </c>
      <c r="AU58" s="99">
        <f t="shared" si="10"/>
        <v>0</v>
      </c>
      <c r="AV58" s="99">
        <f t="shared" si="11"/>
        <v>0</v>
      </c>
      <c r="AW58" s="99">
        <f t="shared" si="12"/>
        <v>1</v>
      </c>
      <c r="AX58" s="99">
        <f t="shared" si="13"/>
        <v>0</v>
      </c>
      <c r="AY58" s="99">
        <f t="shared" si="14"/>
        <v>0</v>
      </c>
      <c r="AZ58" s="99">
        <f t="shared" si="15"/>
        <v>1</v>
      </c>
      <c r="BA58" s="99"/>
    </row>
    <row r="59" spans="1:53" s="1" customFormat="1" ht="32.25" hidden="1" customHeight="1" x14ac:dyDescent="0.35">
      <c r="A59" s="83" t="s">
        <v>121</v>
      </c>
      <c r="B59" s="84" t="s">
        <v>120</v>
      </c>
      <c r="C59" s="84" t="s">
        <v>9</v>
      </c>
      <c r="D59" s="84" t="s">
        <v>10</v>
      </c>
      <c r="E59" s="79" t="s">
        <v>15</v>
      </c>
      <c r="F59" s="73" t="s">
        <v>378</v>
      </c>
      <c r="G59" s="74" t="s">
        <v>378</v>
      </c>
      <c r="H59" s="74" t="s">
        <v>378</v>
      </c>
      <c r="I59" s="74" t="s">
        <v>378</v>
      </c>
      <c r="J59" s="74" t="s">
        <v>378</v>
      </c>
      <c r="K59" s="73" t="s">
        <v>378</v>
      </c>
      <c r="L59" s="74" t="s">
        <v>378</v>
      </c>
      <c r="M59" s="74" t="s">
        <v>378</v>
      </c>
      <c r="N59" s="74" t="s">
        <v>378</v>
      </c>
      <c r="O59" s="74" t="s">
        <v>378</v>
      </c>
      <c r="P59" s="74" t="s">
        <v>378</v>
      </c>
      <c r="Q59" s="66" t="s">
        <v>445</v>
      </c>
      <c r="R59" s="74" t="s">
        <v>484</v>
      </c>
      <c r="S59" s="74" t="s">
        <v>484</v>
      </c>
      <c r="T59" s="67" t="s">
        <v>445</v>
      </c>
      <c r="V59" s="97" t="str">
        <f>+VLOOKUP(B59,'[13]Calendar new format (2)'!$B$11:$T$103,5,FALSE)</f>
        <v/>
      </c>
      <c r="W59" s="97" t="str">
        <f>+VLOOKUP(B59,'[13]Calendar new format (2)'!$B$11:$T$103,6,FALSE)</f>
        <v/>
      </c>
      <c r="X59" s="98" t="str">
        <f>+VLOOKUP(B59,'[13]Calendar new format (2)'!$B$11:$T$103,7,FALSE)</f>
        <v/>
      </c>
      <c r="Y59" s="98" t="str">
        <f>+VLOOKUP(B59,'[13]Calendar new format (2)'!$B$11:$T$103,8,FALSE)</f>
        <v/>
      </c>
      <c r="Z59" s="98" t="str">
        <f>+VLOOKUP(B59,'[13]Calendar new format (2)'!$B$11:$T$103,9,FALSE)</f>
        <v/>
      </c>
      <c r="AA59" s="98" t="str">
        <f>+VLOOKUP(B59,'[13]Calendar new format (2)'!$B$11:$T$103,10,FALSE)</f>
        <v/>
      </c>
      <c r="AB59" s="98" t="str">
        <f>+VLOOKUP(B59,'[13]Calendar new format (2)'!$B$11:$T$103,11,FALSE)</f>
        <v/>
      </c>
      <c r="AC59" s="98" t="str">
        <f>+VLOOKUP(B59,'[13]Calendar new format (2)'!$B$11:$T$103,12,FALSE)</f>
        <v/>
      </c>
      <c r="AD59" s="98" t="str">
        <f>+VLOOKUP(B59,'[13]Calendar new format (2)'!$B$11:$T$103,13,FALSE)</f>
        <v/>
      </c>
      <c r="AE59" s="98" t="str">
        <f>+VLOOKUP(B59,'[13]Calendar new format (2)'!$B$11:$T$103,14,FALSE)</f>
        <v/>
      </c>
      <c r="AF59" s="98" t="str">
        <f>+VLOOKUP(B59,'[13]Calendar new format (2)'!$B$11:$T$103,15,FALSE)</f>
        <v/>
      </c>
      <c r="AG59" s="98" t="str">
        <f>+VLOOKUP(B59,'[13]Calendar new format (2)'!$B$11:$T$103,16,FALSE)</f>
        <v>(*) Early Close</v>
      </c>
      <c r="AH59" s="98" t="str">
        <f>+VLOOKUP(B59,'[13]Calendar new format (2)'!$B$11:$T$103,17,FALSE)</f>
        <v>•</v>
      </c>
      <c r="AI59" s="98" t="str">
        <f>+VLOOKUP(B59,'[13]Calendar new format (2)'!$B$11:$T$103,18,FALSE)</f>
        <v>•</v>
      </c>
      <c r="AJ59" s="98" t="str">
        <f>+VLOOKUP(B59,'[13]Calendar new format (2)'!$B$11:$T$103,19,FALSE)</f>
        <v>(*) Early Close</v>
      </c>
      <c r="AL59" s="99">
        <f t="shared" si="1"/>
        <v>0</v>
      </c>
      <c r="AM59" s="99">
        <f t="shared" si="2"/>
        <v>0</v>
      </c>
      <c r="AN59" s="99">
        <f t="shared" si="3"/>
        <v>0</v>
      </c>
      <c r="AO59" s="99">
        <f t="shared" si="4"/>
        <v>0</v>
      </c>
      <c r="AP59" s="99">
        <f t="shared" si="5"/>
        <v>0</v>
      </c>
      <c r="AQ59" s="99">
        <f t="shared" si="6"/>
        <v>0</v>
      </c>
      <c r="AR59" s="99">
        <f t="shared" si="7"/>
        <v>0</v>
      </c>
      <c r="AS59" s="99">
        <f t="shared" si="8"/>
        <v>0</v>
      </c>
      <c r="AT59" s="99">
        <f t="shared" si="9"/>
        <v>0</v>
      </c>
      <c r="AU59" s="99">
        <f t="shared" si="10"/>
        <v>0</v>
      </c>
      <c r="AV59" s="99">
        <f t="shared" si="11"/>
        <v>0</v>
      </c>
      <c r="AW59" s="99">
        <f t="shared" si="12"/>
        <v>0</v>
      </c>
      <c r="AX59" s="99">
        <f t="shared" si="13"/>
        <v>0</v>
      </c>
      <c r="AY59" s="99">
        <f t="shared" si="14"/>
        <v>0</v>
      </c>
      <c r="AZ59" s="99">
        <f t="shared" si="15"/>
        <v>0</v>
      </c>
      <c r="BA59" s="99"/>
    </row>
    <row r="60" spans="1:53" s="1" customFormat="1" ht="32.25" hidden="1" customHeight="1" x14ac:dyDescent="0.35">
      <c r="A60" s="83" t="s">
        <v>124</v>
      </c>
      <c r="B60" s="84" t="s">
        <v>123</v>
      </c>
      <c r="C60" s="84" t="s">
        <v>9</v>
      </c>
      <c r="D60" s="84" t="s">
        <v>10</v>
      </c>
      <c r="E60" s="79" t="s">
        <v>15</v>
      </c>
      <c r="F60" s="73" t="s">
        <v>378</v>
      </c>
      <c r="G60" s="74" t="s">
        <v>378</v>
      </c>
      <c r="H60" s="74" t="s">
        <v>378</v>
      </c>
      <c r="I60" s="74" t="s">
        <v>378</v>
      </c>
      <c r="J60" s="74" t="s">
        <v>378</v>
      </c>
      <c r="K60" s="73" t="s">
        <v>378</v>
      </c>
      <c r="L60" s="74" t="s">
        <v>378</v>
      </c>
      <c r="M60" s="74" t="s">
        <v>378</v>
      </c>
      <c r="N60" s="74" t="s">
        <v>378</v>
      </c>
      <c r="O60" s="74" t="s">
        <v>378</v>
      </c>
      <c r="P60" s="74" t="s">
        <v>378</v>
      </c>
      <c r="Q60" s="66" t="s">
        <v>445</v>
      </c>
      <c r="R60" s="74" t="s">
        <v>484</v>
      </c>
      <c r="S60" s="74" t="s">
        <v>484</v>
      </c>
      <c r="T60" s="67" t="s">
        <v>445</v>
      </c>
      <c r="V60" s="97" t="str">
        <f>+VLOOKUP(B60,'[13]Calendar new format (2)'!$B$11:$T$103,5,FALSE)</f>
        <v/>
      </c>
      <c r="W60" s="97" t="str">
        <f>+VLOOKUP(B60,'[13]Calendar new format (2)'!$B$11:$T$103,6,FALSE)</f>
        <v/>
      </c>
      <c r="X60" s="98" t="str">
        <f>+VLOOKUP(B60,'[13]Calendar new format (2)'!$B$11:$T$103,7,FALSE)</f>
        <v/>
      </c>
      <c r="Y60" s="98" t="str">
        <f>+VLOOKUP(B60,'[13]Calendar new format (2)'!$B$11:$T$103,8,FALSE)</f>
        <v/>
      </c>
      <c r="Z60" s="98" t="str">
        <f>+VLOOKUP(B60,'[13]Calendar new format (2)'!$B$11:$T$103,9,FALSE)</f>
        <v/>
      </c>
      <c r="AA60" s="98" t="str">
        <f>+VLOOKUP(B60,'[13]Calendar new format (2)'!$B$11:$T$103,10,FALSE)</f>
        <v/>
      </c>
      <c r="AB60" s="98" t="str">
        <f>+VLOOKUP(B60,'[13]Calendar new format (2)'!$B$11:$T$103,11,FALSE)</f>
        <v/>
      </c>
      <c r="AC60" s="98" t="str">
        <f>+VLOOKUP(B60,'[13]Calendar new format (2)'!$B$11:$T$103,12,FALSE)</f>
        <v/>
      </c>
      <c r="AD60" s="98" t="str">
        <f>+VLOOKUP(B60,'[13]Calendar new format (2)'!$B$11:$T$103,13,FALSE)</f>
        <v/>
      </c>
      <c r="AE60" s="98" t="str">
        <f>+VLOOKUP(B60,'[13]Calendar new format (2)'!$B$11:$T$103,14,FALSE)</f>
        <v/>
      </c>
      <c r="AF60" s="98" t="str">
        <f>+VLOOKUP(B60,'[13]Calendar new format (2)'!$B$11:$T$103,15,FALSE)</f>
        <v/>
      </c>
      <c r="AG60" s="98" t="str">
        <f>+VLOOKUP(B60,'[13]Calendar new format (2)'!$B$11:$T$103,16,FALSE)</f>
        <v>•</v>
      </c>
      <c r="AH60" s="98" t="str">
        <f>+VLOOKUP(B60,'[13]Calendar new format (2)'!$B$11:$T$103,17,FALSE)</f>
        <v>•</v>
      </c>
      <c r="AI60" s="98" t="str">
        <f>+VLOOKUP(B60,'[13]Calendar new format (2)'!$B$11:$T$103,18,FALSE)</f>
        <v>•</v>
      </c>
      <c r="AJ60" s="98" t="str">
        <f>+VLOOKUP(B60,'[13]Calendar new format (2)'!$B$11:$T$103,19,FALSE)</f>
        <v>•</v>
      </c>
      <c r="AL60" s="99">
        <f t="shared" si="1"/>
        <v>0</v>
      </c>
      <c r="AM60" s="99">
        <f t="shared" si="2"/>
        <v>0</v>
      </c>
      <c r="AN60" s="99">
        <f t="shared" si="3"/>
        <v>0</v>
      </c>
      <c r="AO60" s="99">
        <f t="shared" si="4"/>
        <v>0</v>
      </c>
      <c r="AP60" s="99">
        <f t="shared" si="5"/>
        <v>0</v>
      </c>
      <c r="AQ60" s="99">
        <f t="shared" si="6"/>
        <v>0</v>
      </c>
      <c r="AR60" s="99">
        <f t="shared" si="7"/>
        <v>0</v>
      </c>
      <c r="AS60" s="99">
        <f t="shared" si="8"/>
        <v>0</v>
      </c>
      <c r="AT60" s="99">
        <f t="shared" si="9"/>
        <v>0</v>
      </c>
      <c r="AU60" s="99">
        <f t="shared" si="10"/>
        <v>0</v>
      </c>
      <c r="AV60" s="99">
        <f t="shared" si="11"/>
        <v>0</v>
      </c>
      <c r="AW60" s="99">
        <f t="shared" si="12"/>
        <v>1</v>
      </c>
      <c r="AX60" s="99">
        <f t="shared" si="13"/>
        <v>0</v>
      </c>
      <c r="AY60" s="99">
        <f t="shared" si="14"/>
        <v>0</v>
      </c>
      <c r="AZ60" s="99">
        <f t="shared" si="15"/>
        <v>1</v>
      </c>
      <c r="BA60" s="99"/>
    </row>
    <row r="61" spans="1:53" s="1" customFormat="1" ht="32.25" hidden="1" customHeight="1" x14ac:dyDescent="0.35">
      <c r="A61" s="83" t="s">
        <v>127</v>
      </c>
      <c r="B61" s="84" t="s">
        <v>126</v>
      </c>
      <c r="C61" s="84" t="s">
        <v>9</v>
      </c>
      <c r="D61" s="84" t="s">
        <v>10</v>
      </c>
      <c r="E61" s="79" t="s">
        <v>15</v>
      </c>
      <c r="F61" s="73" t="s">
        <v>378</v>
      </c>
      <c r="G61" s="74" t="s">
        <v>378</v>
      </c>
      <c r="H61" s="74" t="s">
        <v>378</v>
      </c>
      <c r="I61" s="74" t="s">
        <v>378</v>
      </c>
      <c r="J61" s="74" t="s">
        <v>378</v>
      </c>
      <c r="K61" s="73" t="s">
        <v>378</v>
      </c>
      <c r="L61" s="74" t="s">
        <v>378</v>
      </c>
      <c r="M61" s="74" t="s">
        <v>378</v>
      </c>
      <c r="N61" s="74" t="s">
        <v>378</v>
      </c>
      <c r="O61" s="74" t="s">
        <v>378</v>
      </c>
      <c r="P61" s="74" t="s">
        <v>378</v>
      </c>
      <c r="Q61" s="73" t="s">
        <v>484</v>
      </c>
      <c r="R61" s="74" t="s">
        <v>484</v>
      </c>
      <c r="S61" s="74" t="s">
        <v>484</v>
      </c>
      <c r="T61" s="75" t="s">
        <v>484</v>
      </c>
      <c r="V61" s="97" t="str">
        <f>+VLOOKUP(B61,'[13]Calendar new format (2)'!$B$11:$T$103,5,FALSE)</f>
        <v/>
      </c>
      <c r="W61" s="97" t="str">
        <f>+VLOOKUP(B61,'[13]Calendar new format (2)'!$B$11:$T$103,6,FALSE)</f>
        <v/>
      </c>
      <c r="X61" s="98" t="str">
        <f>+VLOOKUP(B61,'[13]Calendar new format (2)'!$B$11:$T$103,7,FALSE)</f>
        <v/>
      </c>
      <c r="Y61" s="98" t="str">
        <f>+VLOOKUP(B61,'[13]Calendar new format (2)'!$B$11:$T$103,8,FALSE)</f>
        <v/>
      </c>
      <c r="Z61" s="98" t="str">
        <f>+VLOOKUP(B61,'[13]Calendar new format (2)'!$B$11:$T$103,9,FALSE)</f>
        <v/>
      </c>
      <c r="AA61" s="98" t="str">
        <f>+VLOOKUP(B61,'[13]Calendar new format (2)'!$B$11:$T$103,10,FALSE)</f>
        <v/>
      </c>
      <c r="AB61" s="98" t="str">
        <f>+VLOOKUP(B61,'[13]Calendar new format (2)'!$B$11:$T$103,11,FALSE)</f>
        <v/>
      </c>
      <c r="AC61" s="98" t="str">
        <f>+VLOOKUP(B61,'[13]Calendar new format (2)'!$B$11:$T$103,12,FALSE)</f>
        <v/>
      </c>
      <c r="AD61" s="98" t="str">
        <f>+VLOOKUP(B61,'[13]Calendar new format (2)'!$B$11:$T$103,13,FALSE)</f>
        <v/>
      </c>
      <c r="AE61" s="98" t="str">
        <f>+VLOOKUP(B61,'[13]Calendar new format (2)'!$B$11:$T$103,14,FALSE)</f>
        <v/>
      </c>
      <c r="AF61" s="98" t="str">
        <f>+VLOOKUP(B61,'[13]Calendar new format (2)'!$B$11:$T$103,15,FALSE)</f>
        <v/>
      </c>
      <c r="AG61" s="98" t="str">
        <f>+VLOOKUP(B61,'[13]Calendar new format (2)'!$B$11:$T$103,16,FALSE)</f>
        <v>•</v>
      </c>
      <c r="AH61" s="98" t="str">
        <f>+VLOOKUP(B61,'[13]Calendar new format (2)'!$B$11:$T$103,17,FALSE)</f>
        <v>•</v>
      </c>
      <c r="AI61" s="98" t="str">
        <f>+VLOOKUP(B61,'[13]Calendar new format (2)'!$B$11:$T$103,18,FALSE)</f>
        <v>•</v>
      </c>
      <c r="AJ61" s="98" t="str">
        <f>+VLOOKUP(B61,'[13]Calendar new format (2)'!$B$11:$T$103,19,FALSE)</f>
        <v>•</v>
      </c>
      <c r="AL61" s="99">
        <f t="shared" si="1"/>
        <v>0</v>
      </c>
      <c r="AM61" s="99">
        <f t="shared" si="2"/>
        <v>0</v>
      </c>
      <c r="AN61" s="99">
        <f t="shared" si="3"/>
        <v>0</v>
      </c>
      <c r="AO61" s="99">
        <f t="shared" si="4"/>
        <v>0</v>
      </c>
      <c r="AP61" s="99">
        <f t="shared" si="5"/>
        <v>0</v>
      </c>
      <c r="AQ61" s="99">
        <f t="shared" si="6"/>
        <v>0</v>
      </c>
      <c r="AR61" s="99">
        <f t="shared" si="7"/>
        <v>0</v>
      </c>
      <c r="AS61" s="99">
        <f t="shared" si="8"/>
        <v>0</v>
      </c>
      <c r="AT61" s="99">
        <f t="shared" si="9"/>
        <v>0</v>
      </c>
      <c r="AU61" s="99">
        <f t="shared" si="10"/>
        <v>0</v>
      </c>
      <c r="AV61" s="99">
        <f t="shared" si="11"/>
        <v>0</v>
      </c>
      <c r="AW61" s="99">
        <f t="shared" si="12"/>
        <v>0</v>
      </c>
      <c r="AX61" s="99">
        <f t="shared" si="13"/>
        <v>0</v>
      </c>
      <c r="AY61" s="99">
        <f t="shared" si="14"/>
        <v>0</v>
      </c>
      <c r="AZ61" s="99">
        <f t="shared" si="15"/>
        <v>0</v>
      </c>
      <c r="BA61" s="99"/>
    </row>
    <row r="62" spans="1:53" s="1" customFormat="1" ht="32.25" hidden="1" customHeight="1" x14ac:dyDescent="0.35">
      <c r="A62" s="83" t="s">
        <v>129</v>
      </c>
      <c r="B62" s="84" t="s">
        <v>388</v>
      </c>
      <c r="C62" s="84" t="s">
        <v>9</v>
      </c>
      <c r="D62" s="84" t="s">
        <v>10</v>
      </c>
      <c r="E62" s="79" t="s">
        <v>15</v>
      </c>
      <c r="F62" s="73" t="s">
        <v>378</v>
      </c>
      <c r="G62" s="74" t="s">
        <v>378</v>
      </c>
      <c r="H62" s="74" t="s">
        <v>378</v>
      </c>
      <c r="I62" s="74" t="s">
        <v>378</v>
      </c>
      <c r="J62" s="74" t="s">
        <v>378</v>
      </c>
      <c r="K62" s="73" t="s">
        <v>378</v>
      </c>
      <c r="L62" s="74" t="s">
        <v>378</v>
      </c>
      <c r="M62" s="74" t="s">
        <v>378</v>
      </c>
      <c r="N62" s="74" t="s">
        <v>378</v>
      </c>
      <c r="O62" s="74" t="s">
        <v>378</v>
      </c>
      <c r="P62" s="74" t="s">
        <v>378</v>
      </c>
      <c r="Q62" s="73" t="s">
        <v>484</v>
      </c>
      <c r="R62" s="74" t="s">
        <v>484</v>
      </c>
      <c r="S62" s="74" t="s">
        <v>484</v>
      </c>
      <c r="T62" s="75" t="s">
        <v>484</v>
      </c>
      <c r="V62" s="97" t="str">
        <f>+VLOOKUP(B62,'[13]Calendar new format (2)'!$B$11:$T$103,5,FALSE)</f>
        <v/>
      </c>
      <c r="W62" s="97" t="str">
        <f>+VLOOKUP(B62,'[13]Calendar new format (2)'!$B$11:$T$103,6,FALSE)</f>
        <v/>
      </c>
      <c r="X62" s="98" t="str">
        <f>+VLOOKUP(B62,'[13]Calendar new format (2)'!$B$11:$T$103,7,FALSE)</f>
        <v/>
      </c>
      <c r="Y62" s="98" t="str">
        <f>+VLOOKUP(B62,'[13]Calendar new format (2)'!$B$11:$T$103,8,FALSE)</f>
        <v/>
      </c>
      <c r="Z62" s="98" t="str">
        <f>+VLOOKUP(B62,'[13]Calendar new format (2)'!$B$11:$T$103,9,FALSE)</f>
        <v/>
      </c>
      <c r="AA62" s="98" t="str">
        <f>+VLOOKUP(B62,'[13]Calendar new format (2)'!$B$11:$T$103,10,FALSE)</f>
        <v/>
      </c>
      <c r="AB62" s="98" t="str">
        <f>+VLOOKUP(B62,'[13]Calendar new format (2)'!$B$11:$T$103,11,FALSE)</f>
        <v/>
      </c>
      <c r="AC62" s="98" t="str">
        <f>+VLOOKUP(B62,'[13]Calendar new format (2)'!$B$11:$T$103,12,FALSE)</f>
        <v/>
      </c>
      <c r="AD62" s="98" t="str">
        <f>+VLOOKUP(B62,'[13]Calendar new format (2)'!$B$11:$T$103,13,FALSE)</f>
        <v/>
      </c>
      <c r="AE62" s="98" t="str">
        <f>+VLOOKUP(B62,'[13]Calendar new format (2)'!$B$11:$T$103,14,FALSE)</f>
        <v/>
      </c>
      <c r="AF62" s="98" t="str">
        <f>+VLOOKUP(B62,'[13]Calendar new format (2)'!$B$11:$T$103,15,FALSE)</f>
        <v/>
      </c>
      <c r="AG62" s="98" t="str">
        <f>+VLOOKUP(B62,'[13]Calendar new format (2)'!$B$11:$T$103,16,FALSE)</f>
        <v>•</v>
      </c>
      <c r="AH62" s="98" t="str">
        <f>+VLOOKUP(B62,'[13]Calendar new format (2)'!$B$11:$T$103,17,FALSE)</f>
        <v>•</v>
      </c>
      <c r="AI62" s="98" t="str">
        <f>+VLOOKUP(B62,'[13]Calendar new format (2)'!$B$11:$T$103,18,FALSE)</f>
        <v>•</v>
      </c>
      <c r="AJ62" s="98" t="str">
        <f>+VLOOKUP(B62,'[13]Calendar new format (2)'!$B$11:$T$103,19,FALSE)</f>
        <v>•</v>
      </c>
      <c r="AL62" s="99">
        <f t="shared" si="1"/>
        <v>0</v>
      </c>
      <c r="AM62" s="99">
        <f t="shared" si="2"/>
        <v>0</v>
      </c>
      <c r="AN62" s="99">
        <f t="shared" si="3"/>
        <v>0</v>
      </c>
      <c r="AO62" s="99">
        <f t="shared" si="4"/>
        <v>0</v>
      </c>
      <c r="AP62" s="99">
        <f t="shared" si="5"/>
        <v>0</v>
      </c>
      <c r="AQ62" s="99">
        <f t="shared" si="6"/>
        <v>0</v>
      </c>
      <c r="AR62" s="99">
        <f t="shared" si="7"/>
        <v>0</v>
      </c>
      <c r="AS62" s="99">
        <f t="shared" si="8"/>
        <v>0</v>
      </c>
      <c r="AT62" s="99">
        <f t="shared" si="9"/>
        <v>0</v>
      </c>
      <c r="AU62" s="99">
        <f t="shared" si="10"/>
        <v>0</v>
      </c>
      <c r="AV62" s="99">
        <f t="shared" si="11"/>
        <v>0</v>
      </c>
      <c r="AW62" s="99">
        <f t="shared" si="12"/>
        <v>0</v>
      </c>
      <c r="AX62" s="99">
        <f t="shared" si="13"/>
        <v>0</v>
      </c>
      <c r="AY62" s="99">
        <f t="shared" si="14"/>
        <v>0</v>
      </c>
      <c r="AZ62" s="99">
        <f t="shared" si="15"/>
        <v>0</v>
      </c>
      <c r="BA62" s="99"/>
    </row>
    <row r="63" spans="1:53" s="1" customFormat="1" ht="32.25" hidden="1" customHeight="1" x14ac:dyDescent="0.35">
      <c r="A63" s="83" t="s">
        <v>132</v>
      </c>
      <c r="B63" s="84" t="s">
        <v>131</v>
      </c>
      <c r="C63" s="84" t="s">
        <v>9</v>
      </c>
      <c r="D63" s="84" t="s">
        <v>10</v>
      </c>
      <c r="E63" s="79" t="s">
        <v>15</v>
      </c>
      <c r="F63" s="73" t="s">
        <v>378</v>
      </c>
      <c r="G63" s="74" t="s">
        <v>378</v>
      </c>
      <c r="H63" s="74" t="s">
        <v>378</v>
      </c>
      <c r="I63" s="74" t="s">
        <v>378</v>
      </c>
      <c r="J63" s="74" t="s">
        <v>378</v>
      </c>
      <c r="K63" s="73" t="s">
        <v>378</v>
      </c>
      <c r="L63" s="74" t="s">
        <v>378</v>
      </c>
      <c r="M63" s="74" t="s">
        <v>378</v>
      </c>
      <c r="N63" s="74" t="s">
        <v>378</v>
      </c>
      <c r="O63" s="74" t="s">
        <v>378</v>
      </c>
      <c r="P63" s="74" t="s">
        <v>378</v>
      </c>
      <c r="Q63" s="73" t="s">
        <v>484</v>
      </c>
      <c r="R63" s="74" t="s">
        <v>484</v>
      </c>
      <c r="S63" s="74" t="s">
        <v>484</v>
      </c>
      <c r="T63" s="75" t="s">
        <v>484</v>
      </c>
      <c r="V63" s="97" t="str">
        <f>+VLOOKUP(B63,'[13]Calendar new format (2)'!$B$11:$T$103,5,FALSE)</f>
        <v/>
      </c>
      <c r="W63" s="97" t="str">
        <f>+VLOOKUP(B63,'[13]Calendar new format (2)'!$B$11:$T$103,6,FALSE)</f>
        <v/>
      </c>
      <c r="X63" s="98" t="str">
        <f>+VLOOKUP(B63,'[13]Calendar new format (2)'!$B$11:$T$103,7,FALSE)</f>
        <v/>
      </c>
      <c r="Y63" s="98" t="str">
        <f>+VLOOKUP(B63,'[13]Calendar new format (2)'!$B$11:$T$103,8,FALSE)</f>
        <v/>
      </c>
      <c r="Z63" s="98" t="str">
        <f>+VLOOKUP(B63,'[13]Calendar new format (2)'!$B$11:$T$103,9,FALSE)</f>
        <v/>
      </c>
      <c r="AA63" s="98" t="str">
        <f>+VLOOKUP(B63,'[13]Calendar new format (2)'!$B$11:$T$103,10,FALSE)</f>
        <v/>
      </c>
      <c r="AB63" s="98" t="str">
        <f>+VLOOKUP(B63,'[13]Calendar new format (2)'!$B$11:$T$103,11,FALSE)</f>
        <v/>
      </c>
      <c r="AC63" s="98" t="str">
        <f>+VLOOKUP(B63,'[13]Calendar new format (2)'!$B$11:$T$103,12,FALSE)</f>
        <v/>
      </c>
      <c r="AD63" s="98" t="str">
        <f>+VLOOKUP(B63,'[13]Calendar new format (2)'!$B$11:$T$103,13,FALSE)</f>
        <v/>
      </c>
      <c r="AE63" s="98" t="str">
        <f>+VLOOKUP(B63,'[13]Calendar new format (2)'!$B$11:$T$103,14,FALSE)</f>
        <v/>
      </c>
      <c r="AF63" s="98" t="str">
        <f>+VLOOKUP(B63,'[13]Calendar new format (2)'!$B$11:$T$103,15,FALSE)</f>
        <v/>
      </c>
      <c r="AG63" s="98" t="str">
        <f>+VLOOKUP(B63,'[13]Calendar new format (2)'!$B$11:$T$103,16,FALSE)</f>
        <v>•</v>
      </c>
      <c r="AH63" s="98" t="str">
        <f>+VLOOKUP(B63,'[13]Calendar new format (2)'!$B$11:$T$103,17,FALSE)</f>
        <v>•</v>
      </c>
      <c r="AI63" s="98" t="str">
        <f>+VLOOKUP(B63,'[13]Calendar new format (2)'!$B$11:$T$103,18,FALSE)</f>
        <v>•</v>
      </c>
      <c r="AJ63" s="98" t="str">
        <f>+VLOOKUP(B63,'[13]Calendar new format (2)'!$B$11:$T$103,19,FALSE)</f>
        <v>•</v>
      </c>
      <c r="AL63" s="99">
        <f t="shared" si="1"/>
        <v>0</v>
      </c>
      <c r="AM63" s="99">
        <f t="shared" si="2"/>
        <v>0</v>
      </c>
      <c r="AN63" s="99">
        <f t="shared" si="3"/>
        <v>0</v>
      </c>
      <c r="AO63" s="99">
        <f t="shared" si="4"/>
        <v>0</v>
      </c>
      <c r="AP63" s="99">
        <f t="shared" si="5"/>
        <v>0</v>
      </c>
      <c r="AQ63" s="99">
        <f t="shared" si="6"/>
        <v>0</v>
      </c>
      <c r="AR63" s="99">
        <f t="shared" si="7"/>
        <v>0</v>
      </c>
      <c r="AS63" s="99">
        <f t="shared" si="8"/>
        <v>0</v>
      </c>
      <c r="AT63" s="99">
        <f t="shared" si="9"/>
        <v>0</v>
      </c>
      <c r="AU63" s="99">
        <f t="shared" si="10"/>
        <v>0</v>
      </c>
      <c r="AV63" s="99">
        <f t="shared" si="11"/>
        <v>0</v>
      </c>
      <c r="AW63" s="99">
        <f t="shared" si="12"/>
        <v>0</v>
      </c>
      <c r="AX63" s="99">
        <f t="shared" si="13"/>
        <v>0</v>
      </c>
      <c r="AY63" s="99">
        <f t="shared" si="14"/>
        <v>0</v>
      </c>
      <c r="AZ63" s="99">
        <f t="shared" si="15"/>
        <v>0</v>
      </c>
      <c r="BA63" s="99"/>
    </row>
    <row r="64" spans="1:53" s="1" customFormat="1" ht="32.25" hidden="1" customHeight="1" x14ac:dyDescent="0.35">
      <c r="A64" s="83" t="s">
        <v>138</v>
      </c>
      <c r="B64" s="84" t="s">
        <v>137</v>
      </c>
      <c r="C64" s="84" t="s">
        <v>9</v>
      </c>
      <c r="D64" s="84" t="s">
        <v>10</v>
      </c>
      <c r="E64" s="79" t="s">
        <v>15</v>
      </c>
      <c r="F64" s="73" t="s">
        <v>378</v>
      </c>
      <c r="G64" s="74" t="s">
        <v>378</v>
      </c>
      <c r="H64" s="74" t="s">
        <v>378</v>
      </c>
      <c r="I64" s="74" t="s">
        <v>378</v>
      </c>
      <c r="J64" s="74" t="s">
        <v>378</v>
      </c>
      <c r="K64" s="73" t="s">
        <v>378</v>
      </c>
      <c r="L64" s="74" t="s">
        <v>378</v>
      </c>
      <c r="M64" s="74" t="s">
        <v>378</v>
      </c>
      <c r="N64" s="74" t="s">
        <v>378</v>
      </c>
      <c r="O64" s="74" t="s">
        <v>378</v>
      </c>
      <c r="P64" s="74" t="s">
        <v>378</v>
      </c>
      <c r="Q64" s="73" t="s">
        <v>484</v>
      </c>
      <c r="R64" s="74" t="s">
        <v>484</v>
      </c>
      <c r="S64" s="74" t="s">
        <v>484</v>
      </c>
      <c r="T64" s="75" t="s">
        <v>484</v>
      </c>
      <c r="V64" s="97" t="str">
        <f>+VLOOKUP(B64,'[13]Calendar new format (2)'!$B$11:$T$103,5,FALSE)</f>
        <v/>
      </c>
      <c r="W64" s="97" t="str">
        <f>+VLOOKUP(B64,'[13]Calendar new format (2)'!$B$11:$T$103,6,FALSE)</f>
        <v/>
      </c>
      <c r="X64" s="98" t="str">
        <f>+VLOOKUP(B64,'[13]Calendar new format (2)'!$B$11:$T$103,7,FALSE)</f>
        <v/>
      </c>
      <c r="Y64" s="98" t="str">
        <f>+VLOOKUP(B64,'[13]Calendar new format (2)'!$B$11:$T$103,8,FALSE)</f>
        <v/>
      </c>
      <c r="Z64" s="98" t="str">
        <f>+VLOOKUP(B64,'[13]Calendar new format (2)'!$B$11:$T$103,9,FALSE)</f>
        <v/>
      </c>
      <c r="AA64" s="98" t="str">
        <f>+VLOOKUP(B64,'[13]Calendar new format (2)'!$B$11:$T$103,10,FALSE)</f>
        <v/>
      </c>
      <c r="AB64" s="98" t="str">
        <f>+VLOOKUP(B64,'[13]Calendar new format (2)'!$B$11:$T$103,11,FALSE)</f>
        <v/>
      </c>
      <c r="AC64" s="98" t="str">
        <f>+VLOOKUP(B64,'[13]Calendar new format (2)'!$B$11:$T$103,12,FALSE)</f>
        <v/>
      </c>
      <c r="AD64" s="98" t="str">
        <f>+VLOOKUP(B64,'[13]Calendar new format (2)'!$B$11:$T$103,13,FALSE)</f>
        <v/>
      </c>
      <c r="AE64" s="98" t="str">
        <f>+VLOOKUP(B64,'[13]Calendar new format (2)'!$B$11:$T$103,14,FALSE)</f>
        <v/>
      </c>
      <c r="AF64" s="98" t="str">
        <f>+VLOOKUP(B64,'[13]Calendar new format (2)'!$B$11:$T$103,15,FALSE)</f>
        <v/>
      </c>
      <c r="AG64" s="98" t="str">
        <f>+VLOOKUP(B64,'[13]Calendar new format (2)'!$B$11:$T$103,16,FALSE)</f>
        <v>•</v>
      </c>
      <c r="AH64" s="98" t="str">
        <f>+VLOOKUP(B64,'[13]Calendar new format (2)'!$B$11:$T$103,17,FALSE)</f>
        <v>•</v>
      </c>
      <c r="AI64" s="98" t="str">
        <f>+VLOOKUP(B64,'[13]Calendar new format (2)'!$B$11:$T$103,18,FALSE)</f>
        <v>•</v>
      </c>
      <c r="AJ64" s="98" t="str">
        <f>+VLOOKUP(B64,'[13]Calendar new format (2)'!$B$11:$T$103,19,FALSE)</f>
        <v>•</v>
      </c>
      <c r="AL64" s="99">
        <f t="shared" si="1"/>
        <v>0</v>
      </c>
      <c r="AM64" s="99">
        <f t="shared" si="2"/>
        <v>0</v>
      </c>
      <c r="AN64" s="99">
        <f t="shared" si="3"/>
        <v>0</v>
      </c>
      <c r="AO64" s="99">
        <f t="shared" si="4"/>
        <v>0</v>
      </c>
      <c r="AP64" s="99">
        <f t="shared" si="5"/>
        <v>0</v>
      </c>
      <c r="AQ64" s="99">
        <f t="shared" si="6"/>
        <v>0</v>
      </c>
      <c r="AR64" s="99">
        <f t="shared" si="7"/>
        <v>0</v>
      </c>
      <c r="AS64" s="99">
        <f t="shared" si="8"/>
        <v>0</v>
      </c>
      <c r="AT64" s="99">
        <f t="shared" si="9"/>
        <v>0</v>
      </c>
      <c r="AU64" s="99">
        <f t="shared" si="10"/>
        <v>0</v>
      </c>
      <c r="AV64" s="99">
        <f t="shared" si="11"/>
        <v>0</v>
      </c>
      <c r="AW64" s="99">
        <f t="shared" si="12"/>
        <v>0</v>
      </c>
      <c r="AX64" s="99">
        <f t="shared" si="13"/>
        <v>0</v>
      </c>
      <c r="AY64" s="99">
        <f t="shared" si="14"/>
        <v>0</v>
      </c>
      <c r="AZ64" s="99">
        <f t="shared" si="15"/>
        <v>0</v>
      </c>
      <c r="BA64" s="99"/>
    </row>
    <row r="65" spans="1:53" s="1" customFormat="1" ht="32.25" hidden="1" customHeight="1" x14ac:dyDescent="0.35">
      <c r="A65" s="83" t="s">
        <v>135</v>
      </c>
      <c r="B65" s="84" t="s">
        <v>134</v>
      </c>
      <c r="C65" s="84" t="s">
        <v>9</v>
      </c>
      <c r="D65" s="84" t="s">
        <v>10</v>
      </c>
      <c r="E65" s="79" t="s">
        <v>15</v>
      </c>
      <c r="F65" s="73" t="s">
        <v>378</v>
      </c>
      <c r="G65" s="74" t="s">
        <v>378</v>
      </c>
      <c r="H65" s="74" t="s">
        <v>378</v>
      </c>
      <c r="I65" s="74" t="s">
        <v>378</v>
      </c>
      <c r="J65" s="74" t="s">
        <v>378</v>
      </c>
      <c r="K65" s="73" t="s">
        <v>378</v>
      </c>
      <c r="L65" s="74" t="s">
        <v>378</v>
      </c>
      <c r="M65" s="74" t="s">
        <v>378</v>
      </c>
      <c r="N65" s="74" t="s">
        <v>378</v>
      </c>
      <c r="O65" s="74" t="s">
        <v>378</v>
      </c>
      <c r="P65" s="74" t="s">
        <v>378</v>
      </c>
      <c r="Q65" s="73" t="s">
        <v>484</v>
      </c>
      <c r="R65" s="74" t="s">
        <v>484</v>
      </c>
      <c r="S65" s="74" t="s">
        <v>484</v>
      </c>
      <c r="T65" s="75" t="s">
        <v>484</v>
      </c>
      <c r="V65" s="97" t="str">
        <f>+VLOOKUP(B65,'[13]Calendar new format (2)'!$B$11:$T$103,5,FALSE)</f>
        <v/>
      </c>
      <c r="W65" s="97" t="str">
        <f>+VLOOKUP(B65,'[13]Calendar new format (2)'!$B$11:$T$103,6,FALSE)</f>
        <v/>
      </c>
      <c r="X65" s="98" t="str">
        <f>+VLOOKUP(B65,'[13]Calendar new format (2)'!$B$11:$T$103,7,FALSE)</f>
        <v/>
      </c>
      <c r="Y65" s="98" t="str">
        <f>+VLOOKUP(B65,'[13]Calendar new format (2)'!$B$11:$T$103,8,FALSE)</f>
        <v/>
      </c>
      <c r="Z65" s="98" t="str">
        <f>+VLOOKUP(B65,'[13]Calendar new format (2)'!$B$11:$T$103,9,FALSE)</f>
        <v/>
      </c>
      <c r="AA65" s="98" t="str">
        <f>+VLOOKUP(B65,'[13]Calendar new format (2)'!$B$11:$T$103,10,FALSE)</f>
        <v/>
      </c>
      <c r="AB65" s="98" t="str">
        <f>+VLOOKUP(B65,'[13]Calendar new format (2)'!$B$11:$T$103,11,FALSE)</f>
        <v/>
      </c>
      <c r="AC65" s="98" t="str">
        <f>+VLOOKUP(B65,'[13]Calendar new format (2)'!$B$11:$T$103,12,FALSE)</f>
        <v/>
      </c>
      <c r="AD65" s="98" t="str">
        <f>+VLOOKUP(B65,'[13]Calendar new format (2)'!$B$11:$T$103,13,FALSE)</f>
        <v/>
      </c>
      <c r="AE65" s="98" t="str">
        <f>+VLOOKUP(B65,'[13]Calendar new format (2)'!$B$11:$T$103,14,FALSE)</f>
        <v/>
      </c>
      <c r="AF65" s="98" t="str">
        <f>+VLOOKUP(B65,'[13]Calendar new format (2)'!$B$11:$T$103,15,FALSE)</f>
        <v/>
      </c>
      <c r="AG65" s="98" t="str">
        <f>+VLOOKUP(B65,'[13]Calendar new format (2)'!$B$11:$T$103,16,FALSE)</f>
        <v>•</v>
      </c>
      <c r="AH65" s="98" t="str">
        <f>+VLOOKUP(B65,'[13]Calendar new format (2)'!$B$11:$T$103,17,FALSE)</f>
        <v>•</v>
      </c>
      <c r="AI65" s="98" t="str">
        <f>+VLOOKUP(B65,'[13]Calendar new format (2)'!$B$11:$T$103,18,FALSE)</f>
        <v>•</v>
      </c>
      <c r="AJ65" s="98" t="str">
        <f>+VLOOKUP(B65,'[13]Calendar new format (2)'!$B$11:$T$103,19,FALSE)</f>
        <v>•</v>
      </c>
      <c r="AL65" s="99">
        <f t="shared" si="1"/>
        <v>0</v>
      </c>
      <c r="AM65" s="99">
        <f t="shared" si="2"/>
        <v>0</v>
      </c>
      <c r="AN65" s="99">
        <f t="shared" si="3"/>
        <v>0</v>
      </c>
      <c r="AO65" s="99">
        <f t="shared" si="4"/>
        <v>0</v>
      </c>
      <c r="AP65" s="99">
        <f t="shared" si="5"/>
        <v>0</v>
      </c>
      <c r="AQ65" s="99">
        <f t="shared" si="6"/>
        <v>0</v>
      </c>
      <c r="AR65" s="99">
        <f t="shared" si="7"/>
        <v>0</v>
      </c>
      <c r="AS65" s="99">
        <f t="shared" si="8"/>
        <v>0</v>
      </c>
      <c r="AT65" s="99">
        <f t="shared" si="9"/>
        <v>0</v>
      </c>
      <c r="AU65" s="99">
        <f t="shared" si="10"/>
        <v>0</v>
      </c>
      <c r="AV65" s="99">
        <f t="shared" si="11"/>
        <v>0</v>
      </c>
      <c r="AW65" s="99">
        <f t="shared" si="12"/>
        <v>0</v>
      </c>
      <c r="AX65" s="99">
        <f t="shared" si="13"/>
        <v>0</v>
      </c>
      <c r="AY65" s="99">
        <f t="shared" si="14"/>
        <v>0</v>
      </c>
      <c r="AZ65" s="99">
        <f t="shared" si="15"/>
        <v>0</v>
      </c>
      <c r="BA65" s="99"/>
    </row>
    <row r="66" spans="1:53" s="1" customFormat="1" ht="32.25" hidden="1" customHeight="1" x14ac:dyDescent="0.35">
      <c r="A66" s="83" t="s">
        <v>109</v>
      </c>
      <c r="B66" s="84" t="s">
        <v>108</v>
      </c>
      <c r="C66" s="84" t="s">
        <v>9</v>
      </c>
      <c r="D66" s="84" t="s">
        <v>10</v>
      </c>
      <c r="E66" s="79" t="s">
        <v>15</v>
      </c>
      <c r="F66" s="73" t="s">
        <v>378</v>
      </c>
      <c r="G66" s="74" t="s">
        <v>378</v>
      </c>
      <c r="H66" s="74" t="s">
        <v>378</v>
      </c>
      <c r="I66" s="74" t="s">
        <v>378</v>
      </c>
      <c r="J66" s="74" t="s">
        <v>378</v>
      </c>
      <c r="K66" s="73" t="s">
        <v>378</v>
      </c>
      <c r="L66" s="74" t="s">
        <v>378</v>
      </c>
      <c r="M66" s="74" t="s">
        <v>378</v>
      </c>
      <c r="N66" s="74" t="s">
        <v>378</v>
      </c>
      <c r="O66" s="74" t="s">
        <v>378</v>
      </c>
      <c r="P66" s="74" t="s">
        <v>378</v>
      </c>
      <c r="Q66" s="73" t="s">
        <v>484</v>
      </c>
      <c r="R66" s="74" t="s">
        <v>484</v>
      </c>
      <c r="S66" s="74" t="s">
        <v>484</v>
      </c>
      <c r="T66" s="75" t="s">
        <v>484</v>
      </c>
      <c r="V66" s="97" t="str">
        <f>+VLOOKUP(B66,'[13]Calendar new format (2)'!$B$11:$T$103,5,FALSE)</f>
        <v/>
      </c>
      <c r="W66" s="97" t="str">
        <f>+VLOOKUP(B66,'[13]Calendar new format (2)'!$B$11:$T$103,6,FALSE)</f>
        <v/>
      </c>
      <c r="X66" s="98" t="str">
        <f>+VLOOKUP(B66,'[13]Calendar new format (2)'!$B$11:$T$103,7,FALSE)</f>
        <v/>
      </c>
      <c r="Y66" s="98" t="str">
        <f>+VLOOKUP(B66,'[13]Calendar new format (2)'!$B$11:$T$103,8,FALSE)</f>
        <v/>
      </c>
      <c r="Z66" s="98" t="str">
        <f>+VLOOKUP(B66,'[13]Calendar new format (2)'!$B$11:$T$103,9,FALSE)</f>
        <v/>
      </c>
      <c r="AA66" s="98" t="str">
        <f>+VLOOKUP(B66,'[13]Calendar new format (2)'!$B$11:$T$103,10,FALSE)</f>
        <v/>
      </c>
      <c r="AB66" s="98" t="str">
        <f>+VLOOKUP(B66,'[13]Calendar new format (2)'!$B$11:$T$103,11,FALSE)</f>
        <v/>
      </c>
      <c r="AC66" s="98" t="str">
        <f>+VLOOKUP(B66,'[13]Calendar new format (2)'!$B$11:$T$103,12,FALSE)</f>
        <v/>
      </c>
      <c r="AD66" s="98" t="str">
        <f>+VLOOKUP(B66,'[13]Calendar new format (2)'!$B$11:$T$103,13,FALSE)</f>
        <v/>
      </c>
      <c r="AE66" s="98" t="str">
        <f>+VLOOKUP(B66,'[13]Calendar new format (2)'!$B$11:$T$103,14,FALSE)</f>
        <v/>
      </c>
      <c r="AF66" s="98" t="str">
        <f>+VLOOKUP(B66,'[13]Calendar new format (2)'!$B$11:$T$103,15,FALSE)</f>
        <v/>
      </c>
      <c r="AG66" s="98" t="str">
        <f>+VLOOKUP(B66,'[13]Calendar new format (2)'!$B$11:$T$103,16,FALSE)</f>
        <v>•</v>
      </c>
      <c r="AH66" s="98" t="str">
        <f>+VLOOKUP(B66,'[13]Calendar new format (2)'!$B$11:$T$103,17,FALSE)</f>
        <v>•</v>
      </c>
      <c r="AI66" s="98" t="str">
        <f>+VLOOKUP(B66,'[13]Calendar new format (2)'!$B$11:$T$103,18,FALSE)</f>
        <v>•</v>
      </c>
      <c r="AJ66" s="98" t="str">
        <f>+VLOOKUP(B66,'[13]Calendar new format (2)'!$B$11:$T$103,19,FALSE)</f>
        <v>•</v>
      </c>
      <c r="AL66" s="99">
        <f t="shared" si="1"/>
        <v>0</v>
      </c>
      <c r="AM66" s="99">
        <f t="shared" si="2"/>
        <v>0</v>
      </c>
      <c r="AN66" s="99">
        <f t="shared" si="3"/>
        <v>0</v>
      </c>
      <c r="AO66" s="99">
        <f t="shared" si="4"/>
        <v>0</v>
      </c>
      <c r="AP66" s="99">
        <f t="shared" si="5"/>
        <v>0</v>
      </c>
      <c r="AQ66" s="99">
        <f t="shared" si="6"/>
        <v>0</v>
      </c>
      <c r="AR66" s="99">
        <f t="shared" si="7"/>
        <v>0</v>
      </c>
      <c r="AS66" s="99">
        <f t="shared" si="8"/>
        <v>0</v>
      </c>
      <c r="AT66" s="99">
        <f t="shared" si="9"/>
        <v>0</v>
      </c>
      <c r="AU66" s="99">
        <f t="shared" si="10"/>
        <v>0</v>
      </c>
      <c r="AV66" s="99">
        <f t="shared" si="11"/>
        <v>0</v>
      </c>
      <c r="AW66" s="99">
        <f t="shared" si="12"/>
        <v>0</v>
      </c>
      <c r="AX66" s="99">
        <f t="shared" si="13"/>
        <v>0</v>
      </c>
      <c r="AY66" s="99">
        <f t="shared" si="14"/>
        <v>0</v>
      </c>
      <c r="AZ66" s="99">
        <f t="shared" si="15"/>
        <v>0</v>
      </c>
      <c r="BA66" s="99"/>
    </row>
    <row r="67" spans="1:53" s="1" customFormat="1" ht="32.25" hidden="1" customHeight="1" x14ac:dyDescent="0.35">
      <c r="A67" s="83" t="s">
        <v>441</v>
      </c>
      <c r="B67" s="84" t="s">
        <v>389</v>
      </c>
      <c r="C67" s="84" t="s">
        <v>9</v>
      </c>
      <c r="D67" s="84" t="s">
        <v>10</v>
      </c>
      <c r="E67" s="79" t="s">
        <v>15</v>
      </c>
      <c r="F67" s="73" t="s">
        <v>378</v>
      </c>
      <c r="G67" s="74" t="s">
        <v>378</v>
      </c>
      <c r="H67" s="74" t="s">
        <v>378</v>
      </c>
      <c r="I67" s="74" t="s">
        <v>378</v>
      </c>
      <c r="J67" s="74" t="s">
        <v>378</v>
      </c>
      <c r="K67" s="73" t="s">
        <v>378</v>
      </c>
      <c r="L67" s="74" t="s">
        <v>378</v>
      </c>
      <c r="M67" s="74" t="s">
        <v>378</v>
      </c>
      <c r="N67" s="74" t="s">
        <v>378</v>
      </c>
      <c r="O67" s="74" t="s">
        <v>378</v>
      </c>
      <c r="P67" s="74" t="s">
        <v>378</v>
      </c>
      <c r="Q67" s="73" t="s">
        <v>484</v>
      </c>
      <c r="R67" s="74" t="s">
        <v>484</v>
      </c>
      <c r="S67" s="74" t="s">
        <v>484</v>
      </c>
      <c r="T67" s="75" t="s">
        <v>484</v>
      </c>
      <c r="V67" s="97" t="str">
        <f>+VLOOKUP(B67,'[13]Calendar new format (2)'!$B$11:$T$103,5,FALSE)</f>
        <v/>
      </c>
      <c r="W67" s="97" t="str">
        <f>+VLOOKUP(B67,'[13]Calendar new format (2)'!$B$11:$T$103,6,FALSE)</f>
        <v/>
      </c>
      <c r="X67" s="98" t="str">
        <f>+VLOOKUP(B67,'[13]Calendar new format (2)'!$B$11:$T$103,7,FALSE)</f>
        <v/>
      </c>
      <c r="Y67" s="98" t="str">
        <f>+VLOOKUP(B67,'[13]Calendar new format (2)'!$B$11:$T$103,8,FALSE)</f>
        <v/>
      </c>
      <c r="Z67" s="98" t="str">
        <f>+VLOOKUP(B67,'[13]Calendar new format (2)'!$B$11:$T$103,9,FALSE)</f>
        <v/>
      </c>
      <c r="AA67" s="98" t="str">
        <f>+VLOOKUP(B67,'[13]Calendar new format (2)'!$B$11:$T$103,10,FALSE)</f>
        <v/>
      </c>
      <c r="AB67" s="98" t="str">
        <f>+VLOOKUP(B67,'[13]Calendar new format (2)'!$B$11:$T$103,11,FALSE)</f>
        <v/>
      </c>
      <c r="AC67" s="98" t="str">
        <f>+VLOOKUP(B67,'[13]Calendar new format (2)'!$B$11:$T$103,12,FALSE)</f>
        <v/>
      </c>
      <c r="AD67" s="98" t="str">
        <f>+VLOOKUP(B67,'[13]Calendar new format (2)'!$B$11:$T$103,13,FALSE)</f>
        <v/>
      </c>
      <c r="AE67" s="98" t="str">
        <f>+VLOOKUP(B67,'[13]Calendar new format (2)'!$B$11:$T$103,14,FALSE)</f>
        <v/>
      </c>
      <c r="AF67" s="98" t="str">
        <f>+VLOOKUP(B67,'[13]Calendar new format (2)'!$B$11:$T$103,15,FALSE)</f>
        <v/>
      </c>
      <c r="AG67" s="98" t="str">
        <f>+VLOOKUP(B67,'[13]Calendar new format (2)'!$B$11:$T$103,16,FALSE)</f>
        <v>•</v>
      </c>
      <c r="AH67" s="98" t="str">
        <f>+VLOOKUP(B67,'[13]Calendar new format (2)'!$B$11:$T$103,17,FALSE)</f>
        <v>•</v>
      </c>
      <c r="AI67" s="98" t="str">
        <f>+VLOOKUP(B67,'[13]Calendar new format (2)'!$B$11:$T$103,18,FALSE)</f>
        <v>•</v>
      </c>
      <c r="AJ67" s="98" t="str">
        <f>+VLOOKUP(B67,'[13]Calendar new format (2)'!$B$11:$T$103,19,FALSE)</f>
        <v>(*) Early Close</v>
      </c>
      <c r="AL67" s="99">
        <f t="shared" si="1"/>
        <v>0</v>
      </c>
      <c r="AM67" s="99">
        <f t="shared" si="2"/>
        <v>0</v>
      </c>
      <c r="AN67" s="99">
        <f t="shared" si="3"/>
        <v>0</v>
      </c>
      <c r="AO67" s="99">
        <f t="shared" si="4"/>
        <v>0</v>
      </c>
      <c r="AP67" s="99">
        <f t="shared" si="5"/>
        <v>0</v>
      </c>
      <c r="AQ67" s="99">
        <f t="shared" si="6"/>
        <v>0</v>
      </c>
      <c r="AR67" s="99">
        <f t="shared" si="7"/>
        <v>0</v>
      </c>
      <c r="AS67" s="99">
        <f t="shared" si="8"/>
        <v>0</v>
      </c>
      <c r="AT67" s="99">
        <f t="shared" si="9"/>
        <v>0</v>
      </c>
      <c r="AU67" s="99">
        <f t="shared" si="10"/>
        <v>0</v>
      </c>
      <c r="AV67" s="99">
        <f t="shared" si="11"/>
        <v>0</v>
      </c>
      <c r="AW67" s="99">
        <f t="shared" si="12"/>
        <v>0</v>
      </c>
      <c r="AX67" s="99">
        <f t="shared" si="13"/>
        <v>0</v>
      </c>
      <c r="AY67" s="99">
        <f t="shared" si="14"/>
        <v>0</v>
      </c>
      <c r="AZ67" s="99">
        <f t="shared" si="15"/>
        <v>1</v>
      </c>
      <c r="BA67" s="99"/>
    </row>
    <row r="68" spans="1:53" s="1" customFormat="1" ht="32.25" hidden="1" customHeight="1" x14ac:dyDescent="0.35">
      <c r="A68" s="83" t="s">
        <v>143</v>
      </c>
      <c r="B68" s="84" t="s">
        <v>142</v>
      </c>
      <c r="C68" s="84" t="s">
        <v>9</v>
      </c>
      <c r="D68" s="84" t="s">
        <v>10</v>
      </c>
      <c r="E68" s="79" t="s">
        <v>15</v>
      </c>
      <c r="F68" s="73" t="s">
        <v>378</v>
      </c>
      <c r="G68" s="74" t="s">
        <v>378</v>
      </c>
      <c r="H68" s="74" t="s">
        <v>378</v>
      </c>
      <c r="I68" s="74" t="s">
        <v>378</v>
      </c>
      <c r="J68" s="74" t="s">
        <v>378</v>
      </c>
      <c r="K68" s="73" t="s">
        <v>378</v>
      </c>
      <c r="L68" s="74" t="s">
        <v>378</v>
      </c>
      <c r="M68" s="74" t="s">
        <v>378</v>
      </c>
      <c r="N68" s="74" t="s">
        <v>378</v>
      </c>
      <c r="O68" s="74" t="s">
        <v>378</v>
      </c>
      <c r="P68" s="74" t="s">
        <v>378</v>
      </c>
      <c r="Q68" s="73" t="s">
        <v>484</v>
      </c>
      <c r="R68" s="74" t="s">
        <v>484</v>
      </c>
      <c r="S68" s="74" t="s">
        <v>484</v>
      </c>
      <c r="T68" s="75" t="s">
        <v>484</v>
      </c>
      <c r="V68" s="97" t="str">
        <f>+VLOOKUP(B68,'[13]Calendar new format (2)'!$B$11:$T$103,5,FALSE)</f>
        <v/>
      </c>
      <c r="W68" s="97" t="str">
        <f>+VLOOKUP(B68,'[13]Calendar new format (2)'!$B$11:$T$103,6,FALSE)</f>
        <v/>
      </c>
      <c r="X68" s="98" t="str">
        <f>+VLOOKUP(B68,'[13]Calendar new format (2)'!$B$11:$T$103,7,FALSE)</f>
        <v/>
      </c>
      <c r="Y68" s="98" t="str">
        <f>+VLOOKUP(B68,'[13]Calendar new format (2)'!$B$11:$T$103,8,FALSE)</f>
        <v/>
      </c>
      <c r="Z68" s="98" t="str">
        <f>+VLOOKUP(B68,'[13]Calendar new format (2)'!$B$11:$T$103,9,FALSE)</f>
        <v/>
      </c>
      <c r="AA68" s="98" t="str">
        <f>+VLOOKUP(B68,'[13]Calendar new format (2)'!$B$11:$T$103,10,FALSE)</f>
        <v/>
      </c>
      <c r="AB68" s="98" t="str">
        <f>+VLOOKUP(B68,'[13]Calendar new format (2)'!$B$11:$T$103,11,FALSE)</f>
        <v/>
      </c>
      <c r="AC68" s="98" t="str">
        <f>+VLOOKUP(B68,'[13]Calendar new format (2)'!$B$11:$T$103,12,FALSE)</f>
        <v/>
      </c>
      <c r="AD68" s="98" t="str">
        <f>+VLOOKUP(B68,'[13]Calendar new format (2)'!$B$11:$T$103,13,FALSE)</f>
        <v/>
      </c>
      <c r="AE68" s="98" t="str">
        <f>+VLOOKUP(B68,'[13]Calendar new format (2)'!$B$11:$T$103,14,FALSE)</f>
        <v/>
      </c>
      <c r="AF68" s="98" t="str">
        <f>+VLOOKUP(B68,'[13]Calendar new format (2)'!$B$11:$T$103,15,FALSE)</f>
        <v/>
      </c>
      <c r="AG68" s="98" t="str">
        <f>+VLOOKUP(B68,'[13]Calendar new format (2)'!$B$11:$T$103,16,FALSE)</f>
        <v>•</v>
      </c>
      <c r="AH68" s="98" t="str">
        <f>+VLOOKUP(B68,'[13]Calendar new format (2)'!$B$11:$T$103,17,FALSE)</f>
        <v>•</v>
      </c>
      <c r="AI68" s="98" t="str">
        <f>+VLOOKUP(B68,'[13]Calendar new format (2)'!$B$11:$T$103,18,FALSE)</f>
        <v>•</v>
      </c>
      <c r="AJ68" s="98" t="str">
        <f>+VLOOKUP(B68,'[13]Calendar new format (2)'!$B$11:$T$103,19,FALSE)</f>
        <v>(*) Early Close</v>
      </c>
      <c r="AL68" s="99">
        <f t="shared" si="1"/>
        <v>0</v>
      </c>
      <c r="AM68" s="99">
        <f t="shared" si="2"/>
        <v>0</v>
      </c>
      <c r="AN68" s="99">
        <f t="shared" si="3"/>
        <v>0</v>
      </c>
      <c r="AO68" s="99">
        <f t="shared" si="4"/>
        <v>0</v>
      </c>
      <c r="AP68" s="99">
        <f t="shared" si="5"/>
        <v>0</v>
      </c>
      <c r="AQ68" s="99">
        <f t="shared" si="6"/>
        <v>0</v>
      </c>
      <c r="AR68" s="99">
        <f t="shared" si="7"/>
        <v>0</v>
      </c>
      <c r="AS68" s="99">
        <f t="shared" si="8"/>
        <v>0</v>
      </c>
      <c r="AT68" s="99">
        <f t="shared" si="9"/>
        <v>0</v>
      </c>
      <c r="AU68" s="99">
        <f t="shared" si="10"/>
        <v>0</v>
      </c>
      <c r="AV68" s="99">
        <f t="shared" si="11"/>
        <v>0</v>
      </c>
      <c r="AW68" s="99">
        <f t="shared" si="12"/>
        <v>0</v>
      </c>
      <c r="AX68" s="99">
        <f t="shared" si="13"/>
        <v>0</v>
      </c>
      <c r="AY68" s="99">
        <f t="shared" si="14"/>
        <v>0</v>
      </c>
      <c r="AZ68" s="99">
        <f t="shared" si="15"/>
        <v>1</v>
      </c>
      <c r="BA68" s="99"/>
    </row>
    <row r="69" spans="1:53" s="1" customFormat="1" ht="32.25" hidden="1" customHeight="1" x14ac:dyDescent="0.35">
      <c r="A69" s="83" t="s">
        <v>112</v>
      </c>
      <c r="B69" s="84" t="s">
        <v>111</v>
      </c>
      <c r="C69" s="84" t="s">
        <v>9</v>
      </c>
      <c r="D69" s="84" t="s">
        <v>10</v>
      </c>
      <c r="E69" s="79" t="s">
        <v>15</v>
      </c>
      <c r="F69" s="73" t="s">
        <v>378</v>
      </c>
      <c r="G69" s="74" t="s">
        <v>378</v>
      </c>
      <c r="H69" s="74" t="s">
        <v>378</v>
      </c>
      <c r="I69" s="74" t="s">
        <v>378</v>
      </c>
      <c r="J69" s="74" t="s">
        <v>378</v>
      </c>
      <c r="K69" s="73" t="s">
        <v>378</v>
      </c>
      <c r="L69" s="74" t="s">
        <v>378</v>
      </c>
      <c r="M69" s="74" t="s">
        <v>378</v>
      </c>
      <c r="N69" s="74" t="s">
        <v>378</v>
      </c>
      <c r="O69" s="74" t="s">
        <v>378</v>
      </c>
      <c r="P69" s="74" t="s">
        <v>378</v>
      </c>
      <c r="Q69" s="73" t="s">
        <v>484</v>
      </c>
      <c r="R69" s="74" t="s">
        <v>484</v>
      </c>
      <c r="S69" s="74" t="s">
        <v>484</v>
      </c>
      <c r="T69" s="75" t="s">
        <v>484</v>
      </c>
      <c r="V69" s="97" t="str">
        <f>+VLOOKUP(B69,'[13]Calendar new format (2)'!$B$11:$T$103,5,FALSE)</f>
        <v/>
      </c>
      <c r="W69" s="97" t="str">
        <f>+VLOOKUP(B69,'[13]Calendar new format (2)'!$B$11:$T$103,6,FALSE)</f>
        <v/>
      </c>
      <c r="X69" s="98" t="str">
        <f>+VLOOKUP(B69,'[13]Calendar new format (2)'!$B$11:$T$103,7,FALSE)</f>
        <v/>
      </c>
      <c r="Y69" s="98" t="str">
        <f>+VLOOKUP(B69,'[13]Calendar new format (2)'!$B$11:$T$103,8,FALSE)</f>
        <v/>
      </c>
      <c r="Z69" s="98" t="str">
        <f>+VLOOKUP(B69,'[13]Calendar new format (2)'!$B$11:$T$103,9,FALSE)</f>
        <v/>
      </c>
      <c r="AA69" s="98" t="str">
        <f>+VLOOKUP(B69,'[13]Calendar new format (2)'!$B$11:$T$103,10,FALSE)</f>
        <v/>
      </c>
      <c r="AB69" s="98" t="str">
        <f>+VLOOKUP(B69,'[13]Calendar new format (2)'!$B$11:$T$103,11,FALSE)</f>
        <v/>
      </c>
      <c r="AC69" s="98" t="str">
        <f>+VLOOKUP(B69,'[13]Calendar new format (2)'!$B$11:$T$103,12,FALSE)</f>
        <v/>
      </c>
      <c r="AD69" s="98" t="str">
        <f>+VLOOKUP(B69,'[13]Calendar new format (2)'!$B$11:$T$103,13,FALSE)</f>
        <v/>
      </c>
      <c r="AE69" s="98" t="str">
        <f>+VLOOKUP(B69,'[13]Calendar new format (2)'!$B$11:$T$103,14,FALSE)</f>
        <v/>
      </c>
      <c r="AF69" s="98" t="str">
        <f>+VLOOKUP(B69,'[13]Calendar new format (2)'!$B$11:$T$103,15,FALSE)</f>
        <v/>
      </c>
      <c r="AG69" s="98" t="str">
        <f>+VLOOKUP(B69,'[13]Calendar new format (2)'!$B$11:$T$103,16,FALSE)</f>
        <v>•</v>
      </c>
      <c r="AH69" s="98" t="str">
        <f>+VLOOKUP(B69,'[13]Calendar new format (2)'!$B$11:$T$103,17,FALSE)</f>
        <v>•</v>
      </c>
      <c r="AI69" s="98" t="str">
        <f>+VLOOKUP(B69,'[13]Calendar new format (2)'!$B$11:$T$103,18,FALSE)</f>
        <v>•</v>
      </c>
      <c r="AJ69" s="98" t="str">
        <f>+VLOOKUP(B69,'[13]Calendar new format (2)'!$B$11:$T$103,19,FALSE)</f>
        <v>•</v>
      </c>
      <c r="AL69" s="99">
        <f t="shared" si="1"/>
        <v>0</v>
      </c>
      <c r="AM69" s="99">
        <f t="shared" si="2"/>
        <v>0</v>
      </c>
      <c r="AN69" s="99">
        <f t="shared" si="3"/>
        <v>0</v>
      </c>
      <c r="AO69" s="99">
        <f t="shared" si="4"/>
        <v>0</v>
      </c>
      <c r="AP69" s="99">
        <f t="shared" si="5"/>
        <v>0</v>
      </c>
      <c r="AQ69" s="99">
        <f t="shared" si="6"/>
        <v>0</v>
      </c>
      <c r="AR69" s="99">
        <f t="shared" si="7"/>
        <v>0</v>
      </c>
      <c r="AS69" s="99">
        <f t="shared" si="8"/>
        <v>0</v>
      </c>
      <c r="AT69" s="99">
        <f t="shared" si="9"/>
        <v>0</v>
      </c>
      <c r="AU69" s="99">
        <f t="shared" si="10"/>
        <v>0</v>
      </c>
      <c r="AV69" s="99">
        <f t="shared" si="11"/>
        <v>0</v>
      </c>
      <c r="AW69" s="99">
        <f t="shared" si="12"/>
        <v>0</v>
      </c>
      <c r="AX69" s="99">
        <f t="shared" si="13"/>
        <v>0</v>
      </c>
      <c r="AY69" s="99">
        <f t="shared" si="14"/>
        <v>0</v>
      </c>
      <c r="AZ69" s="99">
        <f t="shared" si="15"/>
        <v>0</v>
      </c>
      <c r="BA69" s="99"/>
    </row>
    <row r="70" spans="1:53" s="1" customFormat="1" ht="32.25" hidden="1" customHeight="1" x14ac:dyDescent="0.35">
      <c r="A70" s="83" t="s">
        <v>477</v>
      </c>
      <c r="B70" s="84" t="s">
        <v>403</v>
      </c>
      <c r="C70" s="84" t="s">
        <v>19</v>
      </c>
      <c r="D70" s="84" t="s">
        <v>398</v>
      </c>
      <c r="E70" s="79" t="s">
        <v>181</v>
      </c>
      <c r="F70" s="73" t="s">
        <v>378</v>
      </c>
      <c r="G70" s="74" t="s">
        <v>378</v>
      </c>
      <c r="H70" s="74" t="s">
        <v>378</v>
      </c>
      <c r="I70" s="74" t="s">
        <v>484</v>
      </c>
      <c r="J70" s="74" t="s">
        <v>378</v>
      </c>
      <c r="K70" s="73" t="s">
        <v>378</v>
      </c>
      <c r="L70" s="74" t="s">
        <v>378</v>
      </c>
      <c r="M70" s="74" t="s">
        <v>484</v>
      </c>
      <c r="N70" s="74" t="s">
        <v>378</v>
      </c>
      <c r="O70" s="74" t="s">
        <v>378</v>
      </c>
      <c r="P70" s="74" t="s">
        <v>484</v>
      </c>
      <c r="Q70" s="66" t="s">
        <v>445</v>
      </c>
      <c r="R70" s="74" t="s">
        <v>484</v>
      </c>
      <c r="S70" s="74" t="s">
        <v>484</v>
      </c>
      <c r="T70" s="67" t="s">
        <v>445</v>
      </c>
      <c r="V70" s="97" t="str">
        <f>+VLOOKUP(B70,'[13]Calendar new format (2)'!$B$11:$T$103,5,FALSE)</f>
        <v/>
      </c>
      <c r="W70" s="97" t="str">
        <f>+VLOOKUP(B70,'[13]Calendar new format (2)'!$B$11:$T$103,6,FALSE)</f>
        <v/>
      </c>
      <c r="X70" s="98" t="str">
        <f>+VLOOKUP(B70,'[13]Calendar new format (2)'!$B$11:$T$103,7,FALSE)</f>
        <v/>
      </c>
      <c r="Y70" s="98" t="str">
        <f>+VLOOKUP(B70,'[13]Calendar new format (2)'!$B$11:$T$103,8,FALSE)</f>
        <v>•</v>
      </c>
      <c r="Z70" s="98" t="str">
        <f>+VLOOKUP(B70,'[13]Calendar new format (2)'!$B$11:$T$103,9,FALSE)</f>
        <v/>
      </c>
      <c r="AA70" s="98" t="str">
        <f>+VLOOKUP(B70,'[13]Calendar new format (2)'!$B$11:$T$103,10,FALSE)</f>
        <v/>
      </c>
      <c r="AB70" s="98" t="str">
        <f>+VLOOKUP(B70,'[13]Calendar new format (2)'!$B$11:$T$103,11,FALSE)</f>
        <v/>
      </c>
      <c r="AC70" s="98" t="str">
        <f>+VLOOKUP(B70,'[13]Calendar new format (2)'!$B$11:$T$103,12,FALSE)</f>
        <v>•</v>
      </c>
      <c r="AD70" s="98" t="str">
        <f>+VLOOKUP(B70,'[13]Calendar new format (2)'!$B$11:$T$103,13,FALSE)</f>
        <v/>
      </c>
      <c r="AE70" s="98" t="str">
        <f>+VLOOKUP(B70,'[13]Calendar new format (2)'!$B$11:$T$103,14,FALSE)</f>
        <v/>
      </c>
      <c r="AF70" s="98" t="str">
        <f>+VLOOKUP(B70,'[13]Calendar new format (2)'!$B$11:$T$103,15,FALSE)</f>
        <v>•</v>
      </c>
      <c r="AG70" s="98" t="str">
        <f>+VLOOKUP(B70,'[13]Calendar new format (2)'!$B$11:$T$103,16,FALSE)</f>
        <v>(*) Early Close</v>
      </c>
      <c r="AH70" s="98" t="str">
        <f>+VLOOKUP(B70,'[13]Calendar new format (2)'!$B$11:$T$103,17,FALSE)</f>
        <v>•</v>
      </c>
      <c r="AI70" s="98" t="str">
        <f>+VLOOKUP(B70,'[13]Calendar new format (2)'!$B$11:$T$103,18,FALSE)</f>
        <v>•</v>
      </c>
      <c r="AJ70" s="98" t="str">
        <f>+VLOOKUP(B70,'[13]Calendar new format (2)'!$B$11:$T$103,19,FALSE)</f>
        <v>(*) Early Close</v>
      </c>
      <c r="AL70" s="99">
        <f t="shared" si="1"/>
        <v>0</v>
      </c>
      <c r="AM70" s="99">
        <f t="shared" si="2"/>
        <v>0</v>
      </c>
      <c r="AN70" s="99">
        <f t="shared" si="3"/>
        <v>0</v>
      </c>
      <c r="AO70" s="99">
        <f t="shared" si="4"/>
        <v>0</v>
      </c>
      <c r="AP70" s="99">
        <f t="shared" si="5"/>
        <v>0</v>
      </c>
      <c r="AQ70" s="99">
        <f t="shared" si="6"/>
        <v>0</v>
      </c>
      <c r="AR70" s="99">
        <f t="shared" si="7"/>
        <v>0</v>
      </c>
      <c r="AS70" s="99">
        <f t="shared" si="8"/>
        <v>0</v>
      </c>
      <c r="AT70" s="99">
        <f t="shared" si="9"/>
        <v>0</v>
      </c>
      <c r="AU70" s="99">
        <f t="shared" si="10"/>
        <v>0</v>
      </c>
      <c r="AV70" s="99">
        <f t="shared" si="11"/>
        <v>0</v>
      </c>
      <c r="AW70" s="99">
        <f t="shared" si="12"/>
        <v>0</v>
      </c>
      <c r="AX70" s="99">
        <f t="shared" si="13"/>
        <v>0</v>
      </c>
      <c r="AY70" s="99">
        <f t="shared" si="14"/>
        <v>0</v>
      </c>
      <c r="AZ70" s="99">
        <f t="shared" si="15"/>
        <v>0</v>
      </c>
      <c r="BA70" s="99"/>
    </row>
    <row r="71" spans="1:53" s="1" customFormat="1" ht="32.25" hidden="1" customHeight="1" x14ac:dyDescent="0.35">
      <c r="A71" s="83" t="s">
        <v>448</v>
      </c>
      <c r="B71" s="84" t="s">
        <v>402</v>
      </c>
      <c r="C71" s="84" t="s">
        <v>19</v>
      </c>
      <c r="D71" s="84" t="s">
        <v>398</v>
      </c>
      <c r="E71" s="79" t="s">
        <v>71</v>
      </c>
      <c r="F71" s="73" t="s">
        <v>378</v>
      </c>
      <c r="G71" s="74" t="s">
        <v>378</v>
      </c>
      <c r="H71" s="74" t="s">
        <v>378</v>
      </c>
      <c r="I71" s="74" t="s">
        <v>484</v>
      </c>
      <c r="J71" s="74" t="s">
        <v>378</v>
      </c>
      <c r="K71" s="73" t="s">
        <v>378</v>
      </c>
      <c r="L71" s="74" t="s">
        <v>378</v>
      </c>
      <c r="M71" s="74" t="s">
        <v>484</v>
      </c>
      <c r="N71" s="74" t="s">
        <v>378</v>
      </c>
      <c r="O71" s="74" t="s">
        <v>378</v>
      </c>
      <c r="P71" s="74" t="s">
        <v>484</v>
      </c>
      <c r="Q71" s="66" t="s">
        <v>445</v>
      </c>
      <c r="R71" s="74" t="s">
        <v>484</v>
      </c>
      <c r="S71" s="74" t="s">
        <v>484</v>
      </c>
      <c r="T71" s="67" t="s">
        <v>445</v>
      </c>
      <c r="V71" s="97" t="str">
        <f>+VLOOKUP(B71,'[13]Calendar new format (2)'!$B$11:$T$103,5,FALSE)</f>
        <v/>
      </c>
      <c r="W71" s="97" t="str">
        <f>+VLOOKUP(B71,'[13]Calendar new format (2)'!$B$11:$T$103,6,FALSE)</f>
        <v/>
      </c>
      <c r="X71" s="98" t="str">
        <f>+VLOOKUP(B71,'[13]Calendar new format (2)'!$B$11:$T$103,7,FALSE)</f>
        <v/>
      </c>
      <c r="Y71" s="98" t="str">
        <f>+VLOOKUP(B71,'[13]Calendar new format (2)'!$B$11:$T$103,8,FALSE)</f>
        <v/>
      </c>
      <c r="Z71" s="98" t="str">
        <f>+VLOOKUP(B71,'[13]Calendar new format (2)'!$B$11:$T$103,9,FALSE)</f>
        <v/>
      </c>
      <c r="AA71" s="98" t="str">
        <f>+VLOOKUP(B71,'[13]Calendar new format (2)'!$B$11:$T$103,10,FALSE)</f>
        <v/>
      </c>
      <c r="AB71" s="98" t="str">
        <f>+VLOOKUP(B71,'[13]Calendar new format (2)'!$B$11:$T$103,11,FALSE)</f>
        <v/>
      </c>
      <c r="AC71" s="98" t="str">
        <f>+VLOOKUP(B71,'[13]Calendar new format (2)'!$B$11:$T$103,12,FALSE)</f>
        <v/>
      </c>
      <c r="AD71" s="98" t="str">
        <f>+VLOOKUP(B71,'[13]Calendar new format (2)'!$B$11:$T$103,13,FALSE)</f>
        <v/>
      </c>
      <c r="AE71" s="98" t="str">
        <f>+VLOOKUP(B71,'[13]Calendar new format (2)'!$B$11:$T$103,14,FALSE)</f>
        <v/>
      </c>
      <c r="AF71" s="98" t="str">
        <f>+VLOOKUP(B71,'[13]Calendar new format (2)'!$B$11:$T$103,15,FALSE)</f>
        <v/>
      </c>
      <c r="AG71" s="98" t="str">
        <f>+VLOOKUP(B71,'[13]Calendar new format (2)'!$B$11:$T$103,16,FALSE)</f>
        <v>(*) Early Close</v>
      </c>
      <c r="AH71" s="98" t="str">
        <f>+VLOOKUP(B71,'[13]Calendar new format (2)'!$B$11:$T$103,17,FALSE)</f>
        <v>•</v>
      </c>
      <c r="AI71" s="98" t="str">
        <f>+VLOOKUP(B71,'[13]Calendar new format (2)'!$B$11:$T$103,18,FALSE)</f>
        <v>•</v>
      </c>
      <c r="AJ71" s="98" t="str">
        <f>+VLOOKUP(B71,'[13]Calendar new format (2)'!$B$11:$T$103,19,FALSE)</f>
        <v>(*) Early Close</v>
      </c>
      <c r="AL71" s="99">
        <f t="shared" si="1"/>
        <v>0</v>
      </c>
      <c r="AM71" s="99">
        <f t="shared" si="2"/>
        <v>0</v>
      </c>
      <c r="AN71" s="99">
        <f t="shared" si="3"/>
        <v>0</v>
      </c>
      <c r="AO71" s="99">
        <f>+IF(Y71=I71,0,1)</f>
        <v>1</v>
      </c>
      <c r="AP71" s="99">
        <f t="shared" si="5"/>
        <v>0</v>
      </c>
      <c r="AQ71" s="99">
        <f t="shared" si="6"/>
        <v>0</v>
      </c>
      <c r="AR71" s="99">
        <f t="shared" si="7"/>
        <v>0</v>
      </c>
      <c r="AS71" s="99">
        <f t="shared" si="8"/>
        <v>1</v>
      </c>
      <c r="AT71" s="99">
        <f t="shared" si="9"/>
        <v>0</v>
      </c>
      <c r="AU71" s="99">
        <f t="shared" si="10"/>
        <v>0</v>
      </c>
      <c r="AV71" s="99">
        <f t="shared" si="11"/>
        <v>1</v>
      </c>
      <c r="AW71" s="99">
        <f t="shared" si="12"/>
        <v>0</v>
      </c>
      <c r="AX71" s="99">
        <f t="shared" si="13"/>
        <v>0</v>
      </c>
      <c r="AY71" s="99">
        <f t="shared" si="14"/>
        <v>0</v>
      </c>
      <c r="AZ71" s="99">
        <f t="shared" si="15"/>
        <v>0</v>
      </c>
      <c r="BA71" s="99"/>
    </row>
    <row r="72" spans="1:53" s="1" customFormat="1" ht="32.25" hidden="1" customHeight="1" x14ac:dyDescent="0.35">
      <c r="A72" s="83" t="s">
        <v>224</v>
      </c>
      <c r="B72" s="84" t="s">
        <v>222</v>
      </c>
      <c r="C72" s="84" t="s">
        <v>223</v>
      </c>
      <c r="D72" s="84" t="s">
        <v>398</v>
      </c>
      <c r="E72" s="79" t="s">
        <v>181</v>
      </c>
      <c r="F72" s="73" t="s">
        <v>378</v>
      </c>
      <c r="G72" s="74" t="s">
        <v>378</v>
      </c>
      <c r="H72" s="74" t="s">
        <v>378</v>
      </c>
      <c r="I72" s="74" t="s">
        <v>484</v>
      </c>
      <c r="J72" s="74" t="s">
        <v>378</v>
      </c>
      <c r="K72" s="73" t="s">
        <v>378</v>
      </c>
      <c r="L72" s="74" t="s">
        <v>378</v>
      </c>
      <c r="M72" s="74" t="s">
        <v>484</v>
      </c>
      <c r="N72" s="74" t="s">
        <v>378</v>
      </c>
      <c r="O72" s="74" t="s">
        <v>378</v>
      </c>
      <c r="P72" s="74" t="s">
        <v>484</v>
      </c>
      <c r="Q72" s="66" t="s">
        <v>445</v>
      </c>
      <c r="R72" s="74" t="s">
        <v>484</v>
      </c>
      <c r="S72" s="74" t="s">
        <v>484</v>
      </c>
      <c r="T72" s="67" t="s">
        <v>445</v>
      </c>
      <c r="V72" s="97" t="str">
        <f>+VLOOKUP(B72,'[13]Calendar new format (2)'!$B$11:$T$103,5,FALSE)</f>
        <v/>
      </c>
      <c r="W72" s="97" t="str">
        <f>+VLOOKUP(B72,'[13]Calendar new format (2)'!$B$11:$T$103,6,FALSE)</f>
        <v/>
      </c>
      <c r="X72" s="98" t="str">
        <f>+VLOOKUP(B72,'[13]Calendar new format (2)'!$B$11:$T$103,7,FALSE)</f>
        <v/>
      </c>
      <c r="Y72" s="98" t="str">
        <f>+VLOOKUP(B72,'[13]Calendar new format (2)'!$B$11:$T$103,8,FALSE)</f>
        <v>•</v>
      </c>
      <c r="Z72" s="98" t="str">
        <f>+VLOOKUP(B72,'[13]Calendar new format (2)'!$B$11:$T$103,9,FALSE)</f>
        <v/>
      </c>
      <c r="AA72" s="98" t="str">
        <f>+VLOOKUP(B72,'[13]Calendar new format (2)'!$B$11:$T$103,10,FALSE)</f>
        <v/>
      </c>
      <c r="AB72" s="98" t="str">
        <f>+VLOOKUP(B72,'[13]Calendar new format (2)'!$B$11:$T$103,11,FALSE)</f>
        <v/>
      </c>
      <c r="AC72" s="98" t="str">
        <f>+VLOOKUP(B72,'[13]Calendar new format (2)'!$B$11:$T$103,12,FALSE)</f>
        <v>•</v>
      </c>
      <c r="AD72" s="98" t="str">
        <f>+VLOOKUP(B72,'[13]Calendar new format (2)'!$B$11:$T$103,13,FALSE)</f>
        <v/>
      </c>
      <c r="AE72" s="98" t="str">
        <f>+VLOOKUP(B72,'[13]Calendar new format (2)'!$B$11:$T$103,14,FALSE)</f>
        <v/>
      </c>
      <c r="AF72" s="98" t="str">
        <f>+VLOOKUP(B72,'[13]Calendar new format (2)'!$B$11:$T$103,15,FALSE)</f>
        <v>•</v>
      </c>
      <c r="AG72" s="98" t="str">
        <f>+VLOOKUP(B72,'[13]Calendar new format (2)'!$B$11:$T$103,16,FALSE)</f>
        <v>(*) Early Close</v>
      </c>
      <c r="AH72" s="98" t="str">
        <f>+VLOOKUP(B72,'[13]Calendar new format (2)'!$B$11:$T$103,17,FALSE)</f>
        <v>•</v>
      </c>
      <c r="AI72" s="98" t="str">
        <f>+VLOOKUP(B72,'[13]Calendar new format (2)'!$B$11:$T$103,18,FALSE)</f>
        <v>•</v>
      </c>
      <c r="AJ72" s="98" t="str">
        <f>+VLOOKUP(B72,'[13]Calendar new format (2)'!$B$11:$T$103,19,FALSE)</f>
        <v>(*) Early Close</v>
      </c>
      <c r="AL72" s="99">
        <f t="shared" si="1"/>
        <v>0</v>
      </c>
      <c r="AM72" s="99">
        <f t="shared" si="2"/>
        <v>0</v>
      </c>
      <c r="AN72" s="99">
        <f t="shared" si="3"/>
        <v>0</v>
      </c>
      <c r="AO72" s="99">
        <f t="shared" si="4"/>
        <v>0</v>
      </c>
      <c r="AP72" s="99">
        <f t="shared" si="5"/>
        <v>0</v>
      </c>
      <c r="AQ72" s="99">
        <f t="shared" si="6"/>
        <v>0</v>
      </c>
      <c r="AR72" s="99">
        <f t="shared" si="7"/>
        <v>0</v>
      </c>
      <c r="AS72" s="99">
        <f t="shared" si="8"/>
        <v>0</v>
      </c>
      <c r="AT72" s="99">
        <f t="shared" si="9"/>
        <v>0</v>
      </c>
      <c r="AU72" s="99">
        <f t="shared" si="10"/>
        <v>0</v>
      </c>
      <c r="AV72" s="99">
        <f t="shared" si="11"/>
        <v>0</v>
      </c>
      <c r="AW72" s="99">
        <f t="shared" si="12"/>
        <v>0</v>
      </c>
      <c r="AX72" s="99">
        <f t="shared" si="13"/>
        <v>0</v>
      </c>
      <c r="AY72" s="99">
        <f t="shared" si="14"/>
        <v>0</v>
      </c>
      <c r="AZ72" s="99">
        <f t="shared" si="15"/>
        <v>0</v>
      </c>
      <c r="BA72" s="99"/>
    </row>
    <row r="73" spans="1:53" s="1" customFormat="1" ht="32.25" hidden="1" customHeight="1" x14ac:dyDescent="0.35">
      <c r="A73" s="83" t="s">
        <v>423</v>
      </c>
      <c r="B73" s="84" t="s">
        <v>386</v>
      </c>
      <c r="C73" s="84" t="s">
        <v>19</v>
      </c>
      <c r="D73" s="84" t="s">
        <v>10</v>
      </c>
      <c r="E73" s="79" t="s">
        <v>15</v>
      </c>
      <c r="F73" s="73" t="s">
        <v>378</v>
      </c>
      <c r="G73" s="74" t="s">
        <v>378</v>
      </c>
      <c r="H73" s="74" t="s">
        <v>378</v>
      </c>
      <c r="I73" s="74" t="s">
        <v>378</v>
      </c>
      <c r="J73" s="74" t="s">
        <v>378</v>
      </c>
      <c r="K73" s="73" t="s">
        <v>378</v>
      </c>
      <c r="L73" s="74" t="s">
        <v>378</v>
      </c>
      <c r="M73" s="74" t="s">
        <v>378</v>
      </c>
      <c r="N73" s="74" t="s">
        <v>378</v>
      </c>
      <c r="O73" s="74" t="s">
        <v>378</v>
      </c>
      <c r="P73" s="74" t="s">
        <v>378</v>
      </c>
      <c r="Q73" s="73" t="s">
        <v>484</v>
      </c>
      <c r="R73" s="74" t="s">
        <v>484</v>
      </c>
      <c r="S73" s="74" t="s">
        <v>484</v>
      </c>
      <c r="T73" s="75" t="s">
        <v>484</v>
      </c>
      <c r="V73" s="97" t="str">
        <f>+VLOOKUP(B73,'[13]Calendar new format (2)'!$B$11:$T$103,5,FALSE)</f>
        <v/>
      </c>
      <c r="W73" s="97" t="str">
        <f>+VLOOKUP(B73,'[13]Calendar new format (2)'!$B$11:$T$103,6,FALSE)</f>
        <v/>
      </c>
      <c r="X73" s="98" t="str">
        <f>+VLOOKUP(B73,'[13]Calendar new format (2)'!$B$11:$T$103,7,FALSE)</f>
        <v/>
      </c>
      <c r="Y73" s="98" t="str">
        <f>+VLOOKUP(B73,'[13]Calendar new format (2)'!$B$11:$T$103,8,FALSE)</f>
        <v/>
      </c>
      <c r="Z73" s="98" t="str">
        <f>+VLOOKUP(B73,'[13]Calendar new format (2)'!$B$11:$T$103,9,FALSE)</f>
        <v/>
      </c>
      <c r="AA73" s="98" t="str">
        <f>+VLOOKUP(B73,'[13]Calendar new format (2)'!$B$11:$T$103,10,FALSE)</f>
        <v/>
      </c>
      <c r="AB73" s="98" t="str">
        <f>+VLOOKUP(B73,'[13]Calendar new format (2)'!$B$11:$T$103,11,FALSE)</f>
        <v/>
      </c>
      <c r="AC73" s="98" t="str">
        <f>+VLOOKUP(B73,'[13]Calendar new format (2)'!$B$11:$T$103,12,FALSE)</f>
        <v/>
      </c>
      <c r="AD73" s="98" t="str">
        <f>+VLOOKUP(B73,'[13]Calendar new format (2)'!$B$11:$T$103,13,FALSE)</f>
        <v/>
      </c>
      <c r="AE73" s="98" t="str">
        <f>+VLOOKUP(B73,'[13]Calendar new format (2)'!$B$11:$T$103,14,FALSE)</f>
        <v/>
      </c>
      <c r="AF73" s="98" t="str">
        <f>+VLOOKUP(B73,'[13]Calendar new format (2)'!$B$11:$T$103,15,FALSE)</f>
        <v/>
      </c>
      <c r="AG73" s="98" t="str">
        <f>+VLOOKUP(B73,'[13]Calendar new format (2)'!$B$11:$T$103,16,FALSE)</f>
        <v>•</v>
      </c>
      <c r="AH73" s="98" t="str">
        <f>+VLOOKUP(B73,'[13]Calendar new format (2)'!$B$11:$T$103,17,FALSE)</f>
        <v>•</v>
      </c>
      <c r="AI73" s="98" t="str">
        <f>+VLOOKUP(B73,'[13]Calendar new format (2)'!$B$11:$T$103,18,FALSE)</f>
        <v>•</v>
      </c>
      <c r="AJ73" s="98" t="str">
        <f>+VLOOKUP(B73,'[13]Calendar new format (2)'!$B$11:$T$103,19,FALSE)</f>
        <v>•</v>
      </c>
      <c r="AL73" s="99">
        <f t="shared" si="1"/>
        <v>0</v>
      </c>
      <c r="AM73" s="99">
        <f t="shared" si="2"/>
        <v>0</v>
      </c>
      <c r="AN73" s="99">
        <f t="shared" si="3"/>
        <v>0</v>
      </c>
      <c r="AO73" s="99">
        <f t="shared" si="4"/>
        <v>0</v>
      </c>
      <c r="AP73" s="99">
        <f t="shared" si="5"/>
        <v>0</v>
      </c>
      <c r="AQ73" s="99">
        <f t="shared" si="6"/>
        <v>0</v>
      </c>
      <c r="AR73" s="99">
        <f t="shared" si="7"/>
        <v>0</v>
      </c>
      <c r="AS73" s="99">
        <f t="shared" si="8"/>
        <v>0</v>
      </c>
      <c r="AT73" s="99">
        <f t="shared" si="9"/>
        <v>0</v>
      </c>
      <c r="AU73" s="99">
        <f t="shared" si="10"/>
        <v>0</v>
      </c>
      <c r="AV73" s="99">
        <f t="shared" si="11"/>
        <v>0</v>
      </c>
      <c r="AW73" s="99">
        <f t="shared" si="12"/>
        <v>0</v>
      </c>
      <c r="AX73" s="99">
        <f t="shared" si="13"/>
        <v>0</v>
      </c>
      <c r="AY73" s="99">
        <f t="shared" si="14"/>
        <v>0</v>
      </c>
      <c r="AZ73" s="99">
        <f t="shared" si="15"/>
        <v>0</v>
      </c>
      <c r="BA73" s="99"/>
    </row>
    <row r="74" spans="1:53" s="1" customFormat="1" ht="32.25" hidden="1" customHeight="1" x14ac:dyDescent="0.35">
      <c r="A74" s="83" t="s">
        <v>428</v>
      </c>
      <c r="B74" s="84" t="s">
        <v>100</v>
      </c>
      <c r="C74" s="84" t="s">
        <v>9</v>
      </c>
      <c r="D74" s="84" t="s">
        <v>10</v>
      </c>
      <c r="E74" s="79" t="s">
        <v>15</v>
      </c>
      <c r="F74" s="73" t="s">
        <v>378</v>
      </c>
      <c r="G74" s="74" t="s">
        <v>378</v>
      </c>
      <c r="H74" s="74" t="s">
        <v>378</v>
      </c>
      <c r="I74" s="74" t="s">
        <v>378</v>
      </c>
      <c r="J74" s="74" t="s">
        <v>378</v>
      </c>
      <c r="K74" s="73" t="s">
        <v>378</v>
      </c>
      <c r="L74" s="74" t="s">
        <v>378</v>
      </c>
      <c r="M74" s="74" t="s">
        <v>378</v>
      </c>
      <c r="N74" s="74" t="s">
        <v>378</v>
      </c>
      <c r="O74" s="74" t="s">
        <v>378</v>
      </c>
      <c r="P74" s="74" t="s">
        <v>378</v>
      </c>
      <c r="Q74" s="73" t="s">
        <v>484</v>
      </c>
      <c r="R74" s="74" t="s">
        <v>484</v>
      </c>
      <c r="S74" s="74" t="s">
        <v>484</v>
      </c>
      <c r="T74" s="75" t="s">
        <v>484</v>
      </c>
      <c r="V74" s="97" t="str">
        <f>+VLOOKUP(B74,'[13]Calendar new format (2)'!$B$11:$T$103,5,FALSE)</f>
        <v/>
      </c>
      <c r="W74" s="97" t="str">
        <f>+VLOOKUP(B74,'[13]Calendar new format (2)'!$B$11:$T$103,6,FALSE)</f>
        <v/>
      </c>
      <c r="X74" s="98" t="str">
        <f>+VLOOKUP(B74,'[13]Calendar new format (2)'!$B$11:$T$103,7,FALSE)</f>
        <v/>
      </c>
      <c r="Y74" s="98" t="str">
        <f>+VLOOKUP(B74,'[13]Calendar new format (2)'!$B$11:$T$103,8,FALSE)</f>
        <v/>
      </c>
      <c r="Z74" s="98" t="str">
        <f>+VLOOKUP(B74,'[13]Calendar new format (2)'!$B$11:$T$103,9,FALSE)</f>
        <v/>
      </c>
      <c r="AA74" s="98" t="str">
        <f>+VLOOKUP(B74,'[13]Calendar new format (2)'!$B$11:$T$103,10,FALSE)</f>
        <v/>
      </c>
      <c r="AB74" s="98" t="str">
        <f>+VLOOKUP(B74,'[13]Calendar new format (2)'!$B$11:$T$103,11,FALSE)</f>
        <v/>
      </c>
      <c r="AC74" s="98" t="str">
        <f>+VLOOKUP(B74,'[13]Calendar new format (2)'!$B$11:$T$103,12,FALSE)</f>
        <v/>
      </c>
      <c r="AD74" s="98" t="str">
        <f>+VLOOKUP(B74,'[13]Calendar new format (2)'!$B$11:$T$103,13,FALSE)</f>
        <v/>
      </c>
      <c r="AE74" s="98" t="str">
        <f>+VLOOKUP(B74,'[13]Calendar new format (2)'!$B$11:$T$103,14,FALSE)</f>
        <v/>
      </c>
      <c r="AF74" s="98" t="str">
        <f>+VLOOKUP(B74,'[13]Calendar new format (2)'!$B$11:$T$103,15,FALSE)</f>
        <v/>
      </c>
      <c r="AG74" s="98" t="str">
        <f>+VLOOKUP(B74,'[13]Calendar new format (2)'!$B$11:$T$103,16,FALSE)</f>
        <v>•</v>
      </c>
      <c r="AH74" s="98" t="str">
        <f>+VLOOKUP(B74,'[13]Calendar new format (2)'!$B$11:$T$103,17,FALSE)</f>
        <v>•</v>
      </c>
      <c r="AI74" s="98" t="str">
        <f>+VLOOKUP(B74,'[13]Calendar new format (2)'!$B$11:$T$103,18,FALSE)</f>
        <v>•</v>
      </c>
      <c r="AJ74" s="98" t="str">
        <f>+VLOOKUP(B74,'[13]Calendar new format (2)'!$B$11:$T$103,19,FALSE)</f>
        <v>(*) Early Close</v>
      </c>
      <c r="AL74" s="99">
        <f t="shared" si="1"/>
        <v>0</v>
      </c>
      <c r="AM74" s="99">
        <f t="shared" si="2"/>
        <v>0</v>
      </c>
      <c r="AN74" s="99">
        <f t="shared" si="3"/>
        <v>0</v>
      </c>
      <c r="AO74" s="99">
        <f t="shared" si="4"/>
        <v>0</v>
      </c>
      <c r="AP74" s="99">
        <f t="shared" si="5"/>
        <v>0</v>
      </c>
      <c r="AQ74" s="99">
        <f t="shared" si="6"/>
        <v>0</v>
      </c>
      <c r="AR74" s="99">
        <f t="shared" si="7"/>
        <v>0</v>
      </c>
      <c r="AS74" s="99">
        <f t="shared" si="8"/>
        <v>0</v>
      </c>
      <c r="AT74" s="99">
        <f t="shared" si="9"/>
        <v>0</v>
      </c>
      <c r="AU74" s="99">
        <f t="shared" si="10"/>
        <v>0</v>
      </c>
      <c r="AV74" s="99">
        <f t="shared" si="11"/>
        <v>0</v>
      </c>
      <c r="AW74" s="99">
        <f t="shared" si="12"/>
        <v>0</v>
      </c>
      <c r="AX74" s="99">
        <f t="shared" si="13"/>
        <v>0</v>
      </c>
      <c r="AY74" s="99">
        <f t="shared" si="14"/>
        <v>0</v>
      </c>
      <c r="AZ74" s="99">
        <f t="shared" si="15"/>
        <v>1</v>
      </c>
      <c r="BA74" s="99"/>
    </row>
    <row r="75" spans="1:53" s="1" customFormat="1" ht="32.25" hidden="1" customHeight="1" x14ac:dyDescent="0.35">
      <c r="A75" s="83" t="s">
        <v>106</v>
      </c>
      <c r="B75" s="84" t="s">
        <v>387</v>
      </c>
      <c r="C75" s="84" t="s">
        <v>9</v>
      </c>
      <c r="D75" s="84" t="s">
        <v>10</v>
      </c>
      <c r="E75" s="79" t="s">
        <v>15</v>
      </c>
      <c r="F75" s="73" t="s">
        <v>378</v>
      </c>
      <c r="G75" s="74" t="s">
        <v>378</v>
      </c>
      <c r="H75" s="74" t="s">
        <v>378</v>
      </c>
      <c r="I75" s="74" t="s">
        <v>378</v>
      </c>
      <c r="J75" s="74" t="s">
        <v>378</v>
      </c>
      <c r="K75" s="73" t="s">
        <v>378</v>
      </c>
      <c r="L75" s="74" t="s">
        <v>378</v>
      </c>
      <c r="M75" s="74" t="s">
        <v>378</v>
      </c>
      <c r="N75" s="74" t="s">
        <v>378</v>
      </c>
      <c r="O75" s="74" t="s">
        <v>378</v>
      </c>
      <c r="P75" s="74" t="s">
        <v>378</v>
      </c>
      <c r="Q75" s="73" t="s">
        <v>484</v>
      </c>
      <c r="R75" s="74" t="s">
        <v>484</v>
      </c>
      <c r="S75" s="74" t="s">
        <v>484</v>
      </c>
      <c r="T75" s="75" t="s">
        <v>484</v>
      </c>
      <c r="V75" s="97" t="str">
        <f>+VLOOKUP(B75,'[13]Calendar new format (2)'!$B$11:$T$103,5,FALSE)</f>
        <v/>
      </c>
      <c r="W75" s="97" t="str">
        <f>+VLOOKUP(B75,'[13]Calendar new format (2)'!$B$11:$T$103,6,FALSE)</f>
        <v/>
      </c>
      <c r="X75" s="98" t="str">
        <f>+VLOOKUP(B75,'[13]Calendar new format (2)'!$B$11:$T$103,7,FALSE)</f>
        <v/>
      </c>
      <c r="Y75" s="98" t="str">
        <f>+VLOOKUP(B75,'[13]Calendar new format (2)'!$B$11:$T$103,8,FALSE)</f>
        <v/>
      </c>
      <c r="Z75" s="98" t="str">
        <f>+VLOOKUP(B75,'[13]Calendar new format (2)'!$B$11:$T$103,9,FALSE)</f>
        <v/>
      </c>
      <c r="AA75" s="98" t="str">
        <f>+VLOOKUP(B75,'[13]Calendar new format (2)'!$B$11:$T$103,10,FALSE)</f>
        <v/>
      </c>
      <c r="AB75" s="98" t="str">
        <f>+VLOOKUP(B75,'[13]Calendar new format (2)'!$B$11:$T$103,11,FALSE)</f>
        <v/>
      </c>
      <c r="AC75" s="98" t="str">
        <f>+VLOOKUP(B75,'[13]Calendar new format (2)'!$B$11:$T$103,12,FALSE)</f>
        <v/>
      </c>
      <c r="AD75" s="98" t="str">
        <f>+VLOOKUP(B75,'[13]Calendar new format (2)'!$B$11:$T$103,13,FALSE)</f>
        <v/>
      </c>
      <c r="AE75" s="98" t="str">
        <f>+VLOOKUP(B75,'[13]Calendar new format (2)'!$B$11:$T$103,14,FALSE)</f>
        <v/>
      </c>
      <c r="AF75" s="98" t="str">
        <f>+VLOOKUP(B75,'[13]Calendar new format (2)'!$B$11:$T$103,15,FALSE)</f>
        <v/>
      </c>
      <c r="AG75" s="98" t="str">
        <f>+VLOOKUP(B75,'[13]Calendar new format (2)'!$B$11:$T$103,16,FALSE)</f>
        <v>•</v>
      </c>
      <c r="AH75" s="98" t="str">
        <f>+VLOOKUP(B75,'[13]Calendar new format (2)'!$B$11:$T$103,17,FALSE)</f>
        <v>•</v>
      </c>
      <c r="AI75" s="98" t="str">
        <f>+VLOOKUP(B75,'[13]Calendar new format (2)'!$B$11:$T$103,18,FALSE)</f>
        <v>•</v>
      </c>
      <c r="AJ75" s="98" t="str">
        <f>+VLOOKUP(B75,'[13]Calendar new format (2)'!$B$11:$T$103,19,FALSE)</f>
        <v>•</v>
      </c>
      <c r="AL75" s="99">
        <f t="shared" si="1"/>
        <v>0</v>
      </c>
      <c r="AM75" s="99">
        <f t="shared" si="2"/>
        <v>0</v>
      </c>
      <c r="AN75" s="99">
        <f t="shared" si="3"/>
        <v>0</v>
      </c>
      <c r="AO75" s="99">
        <f t="shared" si="4"/>
        <v>0</v>
      </c>
      <c r="AP75" s="99">
        <f t="shared" si="5"/>
        <v>0</v>
      </c>
      <c r="AQ75" s="99">
        <f t="shared" si="6"/>
        <v>0</v>
      </c>
      <c r="AR75" s="99">
        <f t="shared" si="7"/>
        <v>0</v>
      </c>
      <c r="AS75" s="99">
        <f t="shared" si="8"/>
        <v>0</v>
      </c>
      <c r="AT75" s="99">
        <f t="shared" si="9"/>
        <v>0</v>
      </c>
      <c r="AU75" s="99">
        <f t="shared" si="10"/>
        <v>0</v>
      </c>
      <c r="AV75" s="99">
        <f t="shared" si="11"/>
        <v>0</v>
      </c>
      <c r="AW75" s="99">
        <f t="shared" si="12"/>
        <v>0</v>
      </c>
      <c r="AX75" s="99">
        <f t="shared" si="13"/>
        <v>0</v>
      </c>
      <c r="AY75" s="99">
        <f t="shared" si="14"/>
        <v>0</v>
      </c>
      <c r="AZ75" s="99">
        <f t="shared" si="15"/>
        <v>0</v>
      </c>
      <c r="BA75" s="99"/>
    </row>
    <row r="76" spans="1:53" s="8" customFormat="1" ht="32.25" hidden="1" customHeight="1" x14ac:dyDescent="0.35">
      <c r="A76" s="83" t="s">
        <v>429</v>
      </c>
      <c r="B76" s="84" t="s">
        <v>103</v>
      </c>
      <c r="C76" s="84" t="s">
        <v>9</v>
      </c>
      <c r="D76" s="84" t="s">
        <v>10</v>
      </c>
      <c r="E76" s="79" t="s">
        <v>15</v>
      </c>
      <c r="F76" s="73" t="s">
        <v>378</v>
      </c>
      <c r="G76" s="74" t="s">
        <v>378</v>
      </c>
      <c r="H76" s="74" t="s">
        <v>378</v>
      </c>
      <c r="I76" s="74" t="s">
        <v>378</v>
      </c>
      <c r="J76" s="74" t="s">
        <v>378</v>
      </c>
      <c r="K76" s="73" t="s">
        <v>378</v>
      </c>
      <c r="L76" s="74" t="s">
        <v>378</v>
      </c>
      <c r="M76" s="74" t="s">
        <v>378</v>
      </c>
      <c r="N76" s="74" t="s">
        <v>378</v>
      </c>
      <c r="O76" s="74" t="s">
        <v>378</v>
      </c>
      <c r="P76" s="74" t="s">
        <v>378</v>
      </c>
      <c r="Q76" s="73" t="s">
        <v>484</v>
      </c>
      <c r="R76" s="74" t="s">
        <v>484</v>
      </c>
      <c r="S76" s="74" t="s">
        <v>484</v>
      </c>
      <c r="T76" s="75" t="s">
        <v>484</v>
      </c>
      <c r="V76" s="97" t="str">
        <f>+VLOOKUP(B76,'[13]Calendar new format (2)'!$B$11:$T$103,5,FALSE)</f>
        <v/>
      </c>
      <c r="W76" s="97" t="str">
        <f>+VLOOKUP(B76,'[13]Calendar new format (2)'!$B$11:$T$103,6,FALSE)</f>
        <v/>
      </c>
      <c r="X76" s="98" t="str">
        <f>+VLOOKUP(B76,'[13]Calendar new format (2)'!$B$11:$T$103,7,FALSE)</f>
        <v/>
      </c>
      <c r="Y76" s="98" t="str">
        <f>+VLOOKUP(B76,'[13]Calendar new format (2)'!$B$11:$T$103,8,FALSE)</f>
        <v/>
      </c>
      <c r="Z76" s="98" t="str">
        <f>+VLOOKUP(B76,'[13]Calendar new format (2)'!$B$11:$T$103,9,FALSE)</f>
        <v/>
      </c>
      <c r="AA76" s="98" t="str">
        <f>+VLOOKUP(B76,'[13]Calendar new format (2)'!$B$11:$T$103,10,FALSE)</f>
        <v/>
      </c>
      <c r="AB76" s="98" t="str">
        <f>+VLOOKUP(B76,'[13]Calendar new format (2)'!$B$11:$T$103,11,FALSE)</f>
        <v/>
      </c>
      <c r="AC76" s="98" t="str">
        <f>+VLOOKUP(B76,'[13]Calendar new format (2)'!$B$11:$T$103,12,FALSE)</f>
        <v/>
      </c>
      <c r="AD76" s="98" t="str">
        <f>+VLOOKUP(B76,'[13]Calendar new format (2)'!$B$11:$T$103,13,FALSE)</f>
        <v/>
      </c>
      <c r="AE76" s="98" t="str">
        <f>+VLOOKUP(B76,'[13]Calendar new format (2)'!$B$11:$T$103,14,FALSE)</f>
        <v/>
      </c>
      <c r="AF76" s="98" t="str">
        <f>+VLOOKUP(B76,'[13]Calendar new format (2)'!$B$11:$T$103,15,FALSE)</f>
        <v/>
      </c>
      <c r="AG76" s="98" t="str">
        <f>+VLOOKUP(B76,'[13]Calendar new format (2)'!$B$11:$T$103,16,FALSE)</f>
        <v>•</v>
      </c>
      <c r="AH76" s="98" t="str">
        <f>+VLOOKUP(B76,'[13]Calendar new format (2)'!$B$11:$T$103,17,FALSE)</f>
        <v>•</v>
      </c>
      <c r="AI76" s="98" t="str">
        <f>+VLOOKUP(B76,'[13]Calendar new format (2)'!$B$11:$T$103,18,FALSE)</f>
        <v>•</v>
      </c>
      <c r="AJ76" s="98" t="str">
        <f>+VLOOKUP(B76,'[13]Calendar new format (2)'!$B$11:$T$103,19,FALSE)</f>
        <v>•</v>
      </c>
      <c r="AL76" s="99">
        <f t="shared" si="1"/>
        <v>0</v>
      </c>
      <c r="AM76" s="99">
        <f t="shared" si="2"/>
        <v>0</v>
      </c>
      <c r="AN76" s="99">
        <f t="shared" si="3"/>
        <v>0</v>
      </c>
      <c r="AO76" s="99">
        <f t="shared" si="4"/>
        <v>0</v>
      </c>
      <c r="AP76" s="99">
        <f t="shared" si="5"/>
        <v>0</v>
      </c>
      <c r="AQ76" s="99">
        <f t="shared" si="6"/>
        <v>0</v>
      </c>
      <c r="AR76" s="99">
        <f t="shared" si="7"/>
        <v>0</v>
      </c>
      <c r="AS76" s="99">
        <f t="shared" si="8"/>
        <v>0</v>
      </c>
      <c r="AT76" s="99">
        <f t="shared" si="9"/>
        <v>0</v>
      </c>
      <c r="AU76" s="99">
        <f t="shared" si="10"/>
        <v>0</v>
      </c>
      <c r="AV76" s="99">
        <f t="shared" si="11"/>
        <v>0</v>
      </c>
      <c r="AW76" s="99">
        <f t="shared" si="12"/>
        <v>0</v>
      </c>
      <c r="AX76" s="99">
        <f t="shared" si="13"/>
        <v>0</v>
      </c>
      <c r="AY76" s="99">
        <f t="shared" si="14"/>
        <v>0</v>
      </c>
      <c r="AZ76" s="99">
        <f t="shared" si="15"/>
        <v>0</v>
      </c>
      <c r="BA76" s="99"/>
    </row>
    <row r="77" spans="1:53" s="1" customFormat="1" ht="32.25" hidden="1" customHeight="1" x14ac:dyDescent="0.35">
      <c r="A77" s="83" t="s">
        <v>146</v>
      </c>
      <c r="B77" s="84" t="s">
        <v>145</v>
      </c>
      <c r="C77" s="84" t="s">
        <v>9</v>
      </c>
      <c r="D77" s="84" t="s">
        <v>10</v>
      </c>
      <c r="E77" s="79" t="s">
        <v>35</v>
      </c>
      <c r="F77" s="73" t="s">
        <v>378</v>
      </c>
      <c r="G77" s="74" t="s">
        <v>378</v>
      </c>
      <c r="H77" s="74" t="s">
        <v>378</v>
      </c>
      <c r="I77" s="74" t="s">
        <v>378</v>
      </c>
      <c r="J77" s="74" t="s">
        <v>378</v>
      </c>
      <c r="K77" s="73" t="s">
        <v>378</v>
      </c>
      <c r="L77" s="74" t="s">
        <v>378</v>
      </c>
      <c r="M77" s="74" t="s">
        <v>378</v>
      </c>
      <c r="N77" s="74" t="s">
        <v>378</v>
      </c>
      <c r="O77" s="74" t="s">
        <v>378</v>
      </c>
      <c r="P77" s="74" t="s">
        <v>484</v>
      </c>
      <c r="Q77" s="66" t="s">
        <v>445</v>
      </c>
      <c r="R77" s="74" t="s">
        <v>484</v>
      </c>
      <c r="S77" s="74" t="s">
        <v>484</v>
      </c>
      <c r="T77" s="67" t="s">
        <v>445</v>
      </c>
      <c r="V77" s="97" t="str">
        <f>+VLOOKUP(B77,'[13]Calendar new format (2)'!$B$11:$T$103,5,FALSE)</f>
        <v/>
      </c>
      <c r="W77" s="97" t="str">
        <f>+VLOOKUP(B77,'[13]Calendar new format (2)'!$B$11:$T$103,6,FALSE)</f>
        <v/>
      </c>
      <c r="X77" s="98" t="str">
        <f>+VLOOKUP(B77,'[13]Calendar new format (2)'!$B$11:$T$103,7,FALSE)</f>
        <v/>
      </c>
      <c r="Y77" s="98" t="str">
        <f>+VLOOKUP(B77,'[13]Calendar new format (2)'!$B$11:$T$103,8,FALSE)</f>
        <v/>
      </c>
      <c r="Z77" s="98" t="str">
        <f>+VLOOKUP(B77,'[13]Calendar new format (2)'!$B$11:$T$103,9,FALSE)</f>
        <v/>
      </c>
      <c r="AA77" s="98" t="str">
        <f>+VLOOKUP(B77,'[13]Calendar new format (2)'!$B$11:$T$103,10,FALSE)</f>
        <v/>
      </c>
      <c r="AB77" s="98" t="str">
        <f>+VLOOKUP(B77,'[13]Calendar new format (2)'!$B$11:$T$103,11,FALSE)</f>
        <v/>
      </c>
      <c r="AC77" s="98" t="str">
        <f>+VLOOKUP(B77,'[13]Calendar new format (2)'!$B$11:$T$103,12,FALSE)</f>
        <v/>
      </c>
      <c r="AD77" s="98" t="str">
        <f>+VLOOKUP(B77,'[13]Calendar new format (2)'!$B$11:$T$103,13,FALSE)</f>
        <v/>
      </c>
      <c r="AE77" s="98" t="str">
        <f>+VLOOKUP(B77,'[13]Calendar new format (2)'!$B$11:$T$103,14,FALSE)</f>
        <v/>
      </c>
      <c r="AF77" s="98" t="str">
        <f>+VLOOKUP(B77,'[13]Calendar new format (2)'!$B$11:$T$103,15,FALSE)</f>
        <v>•</v>
      </c>
      <c r="AG77" s="98" t="str">
        <f>+VLOOKUP(B77,'[13]Calendar new format (2)'!$B$11:$T$103,16,FALSE)</f>
        <v>(*) Early Close</v>
      </c>
      <c r="AH77" s="98" t="str">
        <f>+VLOOKUP(B77,'[13]Calendar new format (2)'!$B$11:$T$103,17,FALSE)</f>
        <v>•</v>
      </c>
      <c r="AI77" s="98" t="str">
        <f>+VLOOKUP(B77,'[13]Calendar new format (2)'!$B$11:$T$103,18,FALSE)</f>
        <v>•</v>
      </c>
      <c r="AJ77" s="98" t="str">
        <f>+VLOOKUP(B77,'[13]Calendar new format (2)'!$B$11:$T$103,19,FALSE)</f>
        <v>(*) Early Close</v>
      </c>
      <c r="AL77" s="99">
        <f t="shared" ref="AL77:AL105" si="16">+IF(V77=F77,0,1)</f>
        <v>0</v>
      </c>
      <c r="AM77" s="99">
        <f t="shared" si="2"/>
        <v>0</v>
      </c>
      <c r="AN77" s="99">
        <f t="shared" si="3"/>
        <v>0</v>
      </c>
      <c r="AO77" s="99">
        <f t="shared" si="4"/>
        <v>0</v>
      </c>
      <c r="AP77" s="99">
        <f t="shared" si="5"/>
        <v>0</v>
      </c>
      <c r="AQ77" s="99">
        <f t="shared" si="6"/>
        <v>0</v>
      </c>
      <c r="AR77" s="99">
        <f t="shared" si="7"/>
        <v>0</v>
      </c>
      <c r="AS77" s="99">
        <f t="shared" si="8"/>
        <v>0</v>
      </c>
      <c r="AT77" s="99">
        <f t="shared" si="9"/>
        <v>0</v>
      </c>
      <c r="AU77" s="99">
        <f t="shared" si="10"/>
        <v>0</v>
      </c>
      <c r="AV77" s="99">
        <f t="shared" si="11"/>
        <v>0</v>
      </c>
      <c r="AW77" s="99">
        <f t="shared" si="12"/>
        <v>0</v>
      </c>
      <c r="AX77" s="99">
        <f t="shared" si="13"/>
        <v>0</v>
      </c>
      <c r="AY77" s="99">
        <f t="shared" si="14"/>
        <v>0</v>
      </c>
      <c r="AZ77" s="99">
        <f t="shared" si="15"/>
        <v>0</v>
      </c>
      <c r="BA77" s="99"/>
    </row>
    <row r="78" spans="1:53" s="1" customFormat="1" ht="32.25" hidden="1" customHeight="1" x14ac:dyDescent="0.35">
      <c r="A78" s="83" t="s">
        <v>454</v>
      </c>
      <c r="B78" s="84" t="s">
        <v>390</v>
      </c>
      <c r="C78" s="84" t="s">
        <v>9</v>
      </c>
      <c r="D78" s="84" t="s">
        <v>10</v>
      </c>
      <c r="E78" s="79" t="s">
        <v>35</v>
      </c>
      <c r="F78" s="73" t="s">
        <v>378</v>
      </c>
      <c r="G78" s="74" t="s">
        <v>378</v>
      </c>
      <c r="H78" s="74" t="s">
        <v>378</v>
      </c>
      <c r="I78" s="74" t="s">
        <v>378</v>
      </c>
      <c r="J78" s="74" t="s">
        <v>378</v>
      </c>
      <c r="K78" s="73" t="s">
        <v>378</v>
      </c>
      <c r="L78" s="74" t="s">
        <v>378</v>
      </c>
      <c r="M78" s="74" t="s">
        <v>378</v>
      </c>
      <c r="N78" s="74" t="s">
        <v>378</v>
      </c>
      <c r="O78" s="74" t="s">
        <v>378</v>
      </c>
      <c r="P78" s="74" t="s">
        <v>484</v>
      </c>
      <c r="Q78" s="66" t="s">
        <v>445</v>
      </c>
      <c r="R78" s="74" t="s">
        <v>484</v>
      </c>
      <c r="S78" s="74" t="s">
        <v>484</v>
      </c>
      <c r="T78" s="67" t="s">
        <v>445</v>
      </c>
      <c r="V78" s="97" t="str">
        <f>+VLOOKUP(B78,'[13]Calendar new format (2)'!$B$11:$T$103,5,FALSE)</f>
        <v/>
      </c>
      <c r="W78" s="97" t="str">
        <f>+VLOOKUP(B78,'[13]Calendar new format (2)'!$B$11:$T$103,6,FALSE)</f>
        <v/>
      </c>
      <c r="X78" s="98" t="str">
        <f>+VLOOKUP(B78,'[13]Calendar new format (2)'!$B$11:$T$103,7,FALSE)</f>
        <v/>
      </c>
      <c r="Y78" s="98" t="str">
        <f>+VLOOKUP(B78,'[13]Calendar new format (2)'!$B$11:$T$103,8,FALSE)</f>
        <v/>
      </c>
      <c r="Z78" s="98" t="str">
        <f>+VLOOKUP(B78,'[13]Calendar new format (2)'!$B$11:$T$103,9,FALSE)</f>
        <v/>
      </c>
      <c r="AA78" s="98" t="str">
        <f>+VLOOKUP(B78,'[13]Calendar new format (2)'!$B$11:$T$103,10,FALSE)</f>
        <v/>
      </c>
      <c r="AB78" s="98" t="str">
        <f>+VLOOKUP(B78,'[13]Calendar new format (2)'!$B$11:$T$103,11,FALSE)</f>
        <v/>
      </c>
      <c r="AC78" s="98" t="str">
        <f>+VLOOKUP(B78,'[13]Calendar new format (2)'!$B$11:$T$103,12,FALSE)</f>
        <v/>
      </c>
      <c r="AD78" s="98" t="str">
        <f>+VLOOKUP(B78,'[13]Calendar new format (2)'!$B$11:$T$103,13,FALSE)</f>
        <v/>
      </c>
      <c r="AE78" s="98" t="str">
        <f>+VLOOKUP(B78,'[13]Calendar new format (2)'!$B$11:$T$103,14,FALSE)</f>
        <v/>
      </c>
      <c r="AF78" s="98" t="str">
        <f>+VLOOKUP(B78,'[13]Calendar new format (2)'!$B$11:$T$103,15,FALSE)</f>
        <v>•</v>
      </c>
      <c r="AG78" s="98" t="str">
        <f>+VLOOKUP(B78,'[13]Calendar new format (2)'!$B$11:$T$103,16,FALSE)</f>
        <v>(*) Early Close</v>
      </c>
      <c r="AH78" s="98" t="str">
        <f>+VLOOKUP(B78,'[13]Calendar new format (2)'!$B$11:$T$103,17,FALSE)</f>
        <v>•</v>
      </c>
      <c r="AI78" s="98" t="str">
        <f>+VLOOKUP(B78,'[13]Calendar new format (2)'!$B$11:$T$103,18,FALSE)</f>
        <v>•</v>
      </c>
      <c r="AJ78" s="98" t="str">
        <f>+VLOOKUP(B78,'[13]Calendar new format (2)'!$B$11:$T$103,19,FALSE)</f>
        <v>(*) Early Close</v>
      </c>
      <c r="AL78" s="99">
        <f t="shared" si="16"/>
        <v>0</v>
      </c>
      <c r="AM78" s="99">
        <f t="shared" si="2"/>
        <v>0</v>
      </c>
      <c r="AN78" s="99">
        <f t="shared" si="3"/>
        <v>0</v>
      </c>
      <c r="AO78" s="99">
        <f t="shared" si="4"/>
        <v>0</v>
      </c>
      <c r="AP78" s="99">
        <f t="shared" si="5"/>
        <v>0</v>
      </c>
      <c r="AQ78" s="99">
        <f t="shared" si="6"/>
        <v>0</v>
      </c>
      <c r="AR78" s="99">
        <f t="shared" si="7"/>
        <v>0</v>
      </c>
      <c r="AS78" s="99">
        <f t="shared" si="8"/>
        <v>0</v>
      </c>
      <c r="AT78" s="99">
        <f t="shared" si="9"/>
        <v>0</v>
      </c>
      <c r="AU78" s="99">
        <f t="shared" si="10"/>
        <v>0</v>
      </c>
      <c r="AV78" s="99">
        <f t="shared" si="11"/>
        <v>0</v>
      </c>
      <c r="AW78" s="99">
        <f t="shared" si="12"/>
        <v>0</v>
      </c>
      <c r="AX78" s="99">
        <f t="shared" si="13"/>
        <v>0</v>
      </c>
      <c r="AY78" s="99">
        <f t="shared" si="14"/>
        <v>0</v>
      </c>
      <c r="AZ78" s="99">
        <f t="shared" si="15"/>
        <v>0</v>
      </c>
      <c r="BA78" s="99"/>
    </row>
    <row r="79" spans="1:53" s="1" customFormat="1" ht="32.25" hidden="1" customHeight="1" x14ac:dyDescent="0.35">
      <c r="A79" s="83" t="s">
        <v>462</v>
      </c>
      <c r="B79" s="84" t="s">
        <v>393</v>
      </c>
      <c r="C79" s="84" t="s">
        <v>9</v>
      </c>
      <c r="D79" s="84" t="s">
        <v>10</v>
      </c>
      <c r="E79" s="79" t="s">
        <v>35</v>
      </c>
      <c r="F79" s="73" t="s">
        <v>378</v>
      </c>
      <c r="G79" s="74" t="s">
        <v>378</v>
      </c>
      <c r="H79" s="74" t="s">
        <v>378</v>
      </c>
      <c r="I79" s="74" t="s">
        <v>378</v>
      </c>
      <c r="J79" s="74" t="s">
        <v>378</v>
      </c>
      <c r="K79" s="73" t="s">
        <v>378</v>
      </c>
      <c r="L79" s="74" t="s">
        <v>378</v>
      </c>
      <c r="M79" s="74" t="s">
        <v>378</v>
      </c>
      <c r="N79" s="74" t="s">
        <v>378</v>
      </c>
      <c r="O79" s="74" t="s">
        <v>378</v>
      </c>
      <c r="P79" s="74" t="s">
        <v>484</v>
      </c>
      <c r="Q79" s="66" t="s">
        <v>445</v>
      </c>
      <c r="R79" s="74" t="s">
        <v>484</v>
      </c>
      <c r="S79" s="74" t="s">
        <v>484</v>
      </c>
      <c r="T79" s="67" t="s">
        <v>445</v>
      </c>
      <c r="V79" s="97" t="str">
        <f>+VLOOKUP(B79,'[13]Calendar new format (2)'!$B$11:$T$103,5,FALSE)</f>
        <v/>
      </c>
      <c r="W79" s="97" t="str">
        <f>+VLOOKUP(B79,'[13]Calendar new format (2)'!$B$11:$T$103,6,FALSE)</f>
        <v/>
      </c>
      <c r="X79" s="98" t="str">
        <f>+VLOOKUP(B79,'[13]Calendar new format (2)'!$B$11:$T$103,7,FALSE)</f>
        <v/>
      </c>
      <c r="Y79" s="98" t="str">
        <f>+VLOOKUP(B79,'[13]Calendar new format (2)'!$B$11:$T$103,8,FALSE)</f>
        <v/>
      </c>
      <c r="Z79" s="98" t="str">
        <f>+VLOOKUP(B79,'[13]Calendar new format (2)'!$B$11:$T$103,9,FALSE)</f>
        <v/>
      </c>
      <c r="AA79" s="98" t="str">
        <f>+VLOOKUP(B79,'[13]Calendar new format (2)'!$B$11:$T$103,10,FALSE)</f>
        <v/>
      </c>
      <c r="AB79" s="98" t="str">
        <f>+VLOOKUP(B79,'[13]Calendar new format (2)'!$B$11:$T$103,11,FALSE)</f>
        <v/>
      </c>
      <c r="AC79" s="98" t="str">
        <f>+VLOOKUP(B79,'[13]Calendar new format (2)'!$B$11:$T$103,12,FALSE)</f>
        <v/>
      </c>
      <c r="AD79" s="98" t="str">
        <f>+VLOOKUP(B79,'[13]Calendar new format (2)'!$B$11:$T$103,13,FALSE)</f>
        <v/>
      </c>
      <c r="AE79" s="98" t="str">
        <f>+VLOOKUP(B79,'[13]Calendar new format (2)'!$B$11:$T$103,14,FALSE)</f>
        <v/>
      </c>
      <c r="AF79" s="98" t="str">
        <f>+VLOOKUP(B79,'[13]Calendar new format (2)'!$B$11:$T$103,15,FALSE)</f>
        <v>•</v>
      </c>
      <c r="AG79" s="98" t="str">
        <f>+VLOOKUP(B79,'[13]Calendar new format (2)'!$B$11:$T$103,16,FALSE)</f>
        <v>(*) Early Close</v>
      </c>
      <c r="AH79" s="98" t="str">
        <f>+VLOOKUP(B79,'[13]Calendar new format (2)'!$B$11:$T$103,17,FALSE)</f>
        <v>•</v>
      </c>
      <c r="AI79" s="98" t="str">
        <f>+VLOOKUP(B79,'[13]Calendar new format (2)'!$B$11:$T$103,18,FALSE)</f>
        <v>•</v>
      </c>
      <c r="AJ79" s="98" t="str">
        <f>+VLOOKUP(B79,'[13]Calendar new format (2)'!$B$11:$T$103,19,FALSE)</f>
        <v>(*) Early Close</v>
      </c>
      <c r="AL79" s="99">
        <f t="shared" si="16"/>
        <v>0</v>
      </c>
      <c r="AM79" s="99">
        <f t="shared" si="2"/>
        <v>0</v>
      </c>
      <c r="AN79" s="99">
        <f t="shared" si="3"/>
        <v>0</v>
      </c>
      <c r="AO79" s="99">
        <f t="shared" si="4"/>
        <v>0</v>
      </c>
      <c r="AP79" s="99">
        <f t="shared" si="5"/>
        <v>0</v>
      </c>
      <c r="AQ79" s="99">
        <f t="shared" si="6"/>
        <v>0</v>
      </c>
      <c r="AR79" s="99">
        <f t="shared" si="7"/>
        <v>0</v>
      </c>
      <c r="AS79" s="99">
        <f t="shared" si="8"/>
        <v>0</v>
      </c>
      <c r="AT79" s="99">
        <f t="shared" si="9"/>
        <v>0</v>
      </c>
      <c r="AU79" s="99">
        <f t="shared" si="10"/>
        <v>0</v>
      </c>
      <c r="AV79" s="99">
        <f t="shared" si="11"/>
        <v>0</v>
      </c>
      <c r="AW79" s="99">
        <f t="shared" si="12"/>
        <v>0</v>
      </c>
      <c r="AX79" s="99">
        <f t="shared" si="13"/>
        <v>0</v>
      </c>
      <c r="AY79" s="99">
        <f t="shared" si="14"/>
        <v>0</v>
      </c>
      <c r="AZ79" s="99">
        <f t="shared" si="15"/>
        <v>0</v>
      </c>
      <c r="BA79" s="99"/>
    </row>
    <row r="80" spans="1:53" s="1" customFormat="1" ht="32.25" hidden="1" customHeight="1" x14ac:dyDescent="0.35">
      <c r="A80" s="83" t="s">
        <v>455</v>
      </c>
      <c r="B80" s="84" t="s">
        <v>150</v>
      </c>
      <c r="C80" s="84" t="s">
        <v>9</v>
      </c>
      <c r="D80" s="84" t="s">
        <v>10</v>
      </c>
      <c r="E80" s="79" t="s">
        <v>35</v>
      </c>
      <c r="F80" s="73" t="s">
        <v>378</v>
      </c>
      <c r="G80" s="74" t="s">
        <v>378</v>
      </c>
      <c r="H80" s="74" t="s">
        <v>378</v>
      </c>
      <c r="I80" s="74" t="s">
        <v>378</v>
      </c>
      <c r="J80" s="74" t="s">
        <v>378</v>
      </c>
      <c r="K80" s="73" t="s">
        <v>378</v>
      </c>
      <c r="L80" s="74" t="s">
        <v>378</v>
      </c>
      <c r="M80" s="74" t="s">
        <v>378</v>
      </c>
      <c r="N80" s="74" t="s">
        <v>378</v>
      </c>
      <c r="O80" s="74" t="s">
        <v>378</v>
      </c>
      <c r="P80" s="74" t="s">
        <v>484</v>
      </c>
      <c r="Q80" s="66" t="s">
        <v>445</v>
      </c>
      <c r="R80" s="74" t="s">
        <v>484</v>
      </c>
      <c r="S80" s="74" t="s">
        <v>484</v>
      </c>
      <c r="T80" s="67" t="s">
        <v>445</v>
      </c>
      <c r="V80" s="97" t="str">
        <f>+VLOOKUP(B80,'[13]Calendar new format (2)'!$B$11:$T$103,5,FALSE)</f>
        <v/>
      </c>
      <c r="W80" s="97" t="str">
        <f>+VLOOKUP(B80,'[13]Calendar new format (2)'!$B$11:$T$103,6,FALSE)</f>
        <v/>
      </c>
      <c r="X80" s="98" t="str">
        <f>+VLOOKUP(B80,'[13]Calendar new format (2)'!$B$11:$T$103,7,FALSE)</f>
        <v/>
      </c>
      <c r="Y80" s="98" t="str">
        <f>+VLOOKUP(B80,'[13]Calendar new format (2)'!$B$11:$T$103,8,FALSE)</f>
        <v/>
      </c>
      <c r="Z80" s="98" t="str">
        <f>+VLOOKUP(B80,'[13]Calendar new format (2)'!$B$11:$T$103,9,FALSE)</f>
        <v/>
      </c>
      <c r="AA80" s="98" t="str">
        <f>+VLOOKUP(B80,'[13]Calendar new format (2)'!$B$11:$T$103,10,FALSE)</f>
        <v/>
      </c>
      <c r="AB80" s="98" t="str">
        <f>+VLOOKUP(B80,'[13]Calendar new format (2)'!$B$11:$T$103,11,FALSE)</f>
        <v/>
      </c>
      <c r="AC80" s="98" t="str">
        <f>+VLOOKUP(B80,'[13]Calendar new format (2)'!$B$11:$T$103,12,FALSE)</f>
        <v/>
      </c>
      <c r="AD80" s="98" t="str">
        <f>+VLOOKUP(B80,'[13]Calendar new format (2)'!$B$11:$T$103,13,FALSE)</f>
        <v/>
      </c>
      <c r="AE80" s="98" t="str">
        <f>+VLOOKUP(B80,'[13]Calendar new format (2)'!$B$11:$T$103,14,FALSE)</f>
        <v/>
      </c>
      <c r="AF80" s="98" t="str">
        <f>+VLOOKUP(B80,'[13]Calendar new format (2)'!$B$11:$T$103,15,FALSE)</f>
        <v>•</v>
      </c>
      <c r="AG80" s="98" t="str">
        <f>+VLOOKUP(B80,'[13]Calendar new format (2)'!$B$11:$T$103,16,FALSE)</f>
        <v>(*) Early Close</v>
      </c>
      <c r="AH80" s="98" t="str">
        <f>+VLOOKUP(B80,'[13]Calendar new format (2)'!$B$11:$T$103,17,FALSE)</f>
        <v>•</v>
      </c>
      <c r="AI80" s="98" t="str">
        <f>+VLOOKUP(B80,'[13]Calendar new format (2)'!$B$11:$T$103,18,FALSE)</f>
        <v>•</v>
      </c>
      <c r="AJ80" s="98" t="str">
        <f>+VLOOKUP(B80,'[13]Calendar new format (2)'!$B$11:$T$103,19,FALSE)</f>
        <v>(*) Early Close</v>
      </c>
      <c r="AL80" s="99">
        <f t="shared" si="16"/>
        <v>0</v>
      </c>
      <c r="AM80" s="99">
        <f t="shared" si="2"/>
        <v>0</v>
      </c>
      <c r="AN80" s="99">
        <f t="shared" si="3"/>
        <v>0</v>
      </c>
      <c r="AO80" s="99">
        <f t="shared" si="4"/>
        <v>0</v>
      </c>
      <c r="AP80" s="99">
        <f t="shared" si="5"/>
        <v>0</v>
      </c>
      <c r="AQ80" s="99">
        <f t="shared" si="6"/>
        <v>0</v>
      </c>
      <c r="AR80" s="99">
        <f t="shared" si="7"/>
        <v>0</v>
      </c>
      <c r="AS80" s="99">
        <f t="shared" si="8"/>
        <v>0</v>
      </c>
      <c r="AT80" s="99">
        <f t="shared" si="9"/>
        <v>0</v>
      </c>
      <c r="AU80" s="99">
        <f t="shared" si="10"/>
        <v>0</v>
      </c>
      <c r="AV80" s="99">
        <f t="shared" si="11"/>
        <v>0</v>
      </c>
      <c r="AW80" s="99">
        <f t="shared" si="12"/>
        <v>0</v>
      </c>
      <c r="AX80" s="99">
        <f t="shared" si="13"/>
        <v>0</v>
      </c>
      <c r="AY80" s="99">
        <f t="shared" si="14"/>
        <v>0</v>
      </c>
      <c r="AZ80" s="99">
        <f t="shared" si="15"/>
        <v>0</v>
      </c>
      <c r="BA80" s="99"/>
    </row>
    <row r="81" spans="1:53" s="1" customFormat="1" ht="32.25" hidden="1" customHeight="1" x14ac:dyDescent="0.35">
      <c r="A81" s="83" t="s">
        <v>456</v>
      </c>
      <c r="B81" s="84" t="s">
        <v>391</v>
      </c>
      <c r="C81" s="84" t="s">
        <v>9</v>
      </c>
      <c r="D81" s="84" t="s">
        <v>10</v>
      </c>
      <c r="E81" s="79" t="s">
        <v>35</v>
      </c>
      <c r="F81" s="73" t="s">
        <v>378</v>
      </c>
      <c r="G81" s="74" t="s">
        <v>378</v>
      </c>
      <c r="H81" s="74" t="s">
        <v>378</v>
      </c>
      <c r="I81" s="74" t="s">
        <v>378</v>
      </c>
      <c r="J81" s="74" t="s">
        <v>378</v>
      </c>
      <c r="K81" s="73" t="s">
        <v>378</v>
      </c>
      <c r="L81" s="74" t="s">
        <v>378</v>
      </c>
      <c r="M81" s="74" t="s">
        <v>378</v>
      </c>
      <c r="N81" s="74" t="s">
        <v>378</v>
      </c>
      <c r="O81" s="74" t="s">
        <v>378</v>
      </c>
      <c r="P81" s="74" t="s">
        <v>484</v>
      </c>
      <c r="Q81" s="66" t="s">
        <v>445</v>
      </c>
      <c r="R81" s="74" t="s">
        <v>484</v>
      </c>
      <c r="S81" s="74" t="s">
        <v>484</v>
      </c>
      <c r="T81" s="67" t="s">
        <v>445</v>
      </c>
      <c r="V81" s="97" t="str">
        <f>+VLOOKUP(B81,'[13]Calendar new format (2)'!$B$11:$T$103,5,FALSE)</f>
        <v/>
      </c>
      <c r="W81" s="97" t="str">
        <f>+VLOOKUP(B81,'[13]Calendar new format (2)'!$B$11:$T$103,6,FALSE)</f>
        <v/>
      </c>
      <c r="X81" s="98" t="str">
        <f>+VLOOKUP(B81,'[13]Calendar new format (2)'!$B$11:$T$103,7,FALSE)</f>
        <v/>
      </c>
      <c r="Y81" s="98" t="str">
        <f>+VLOOKUP(B81,'[13]Calendar new format (2)'!$B$11:$T$103,8,FALSE)</f>
        <v/>
      </c>
      <c r="Z81" s="98" t="str">
        <f>+VLOOKUP(B81,'[13]Calendar new format (2)'!$B$11:$T$103,9,FALSE)</f>
        <v/>
      </c>
      <c r="AA81" s="98" t="str">
        <f>+VLOOKUP(B81,'[13]Calendar new format (2)'!$B$11:$T$103,10,FALSE)</f>
        <v/>
      </c>
      <c r="AB81" s="98" t="str">
        <f>+VLOOKUP(B81,'[13]Calendar new format (2)'!$B$11:$T$103,11,FALSE)</f>
        <v/>
      </c>
      <c r="AC81" s="98" t="str">
        <f>+VLOOKUP(B81,'[13]Calendar new format (2)'!$B$11:$T$103,12,FALSE)</f>
        <v/>
      </c>
      <c r="AD81" s="98" t="str">
        <f>+VLOOKUP(B81,'[13]Calendar new format (2)'!$B$11:$T$103,13,FALSE)</f>
        <v/>
      </c>
      <c r="AE81" s="98" t="str">
        <f>+VLOOKUP(B81,'[13]Calendar new format (2)'!$B$11:$T$103,14,FALSE)</f>
        <v/>
      </c>
      <c r="AF81" s="98" t="str">
        <f>+VLOOKUP(B81,'[13]Calendar new format (2)'!$B$11:$T$103,15,FALSE)</f>
        <v>•</v>
      </c>
      <c r="AG81" s="98" t="str">
        <f>+VLOOKUP(B81,'[13]Calendar new format (2)'!$B$11:$T$103,16,FALSE)</f>
        <v>(*) Early Close</v>
      </c>
      <c r="AH81" s="98" t="str">
        <f>+VLOOKUP(B81,'[13]Calendar new format (2)'!$B$11:$T$103,17,FALSE)</f>
        <v>•</v>
      </c>
      <c r="AI81" s="98" t="str">
        <f>+VLOOKUP(B81,'[13]Calendar new format (2)'!$B$11:$T$103,18,FALSE)</f>
        <v>•</v>
      </c>
      <c r="AJ81" s="98" t="str">
        <f>+VLOOKUP(B81,'[13]Calendar new format (2)'!$B$11:$T$103,19,FALSE)</f>
        <v>(*) Early Close</v>
      </c>
      <c r="AL81" s="99">
        <f t="shared" si="16"/>
        <v>0</v>
      </c>
      <c r="AM81" s="99">
        <f t="shared" si="2"/>
        <v>0</v>
      </c>
      <c r="AN81" s="99">
        <f t="shared" si="3"/>
        <v>0</v>
      </c>
      <c r="AO81" s="99">
        <f t="shared" si="4"/>
        <v>0</v>
      </c>
      <c r="AP81" s="99">
        <f t="shared" si="5"/>
        <v>0</v>
      </c>
      <c r="AQ81" s="99">
        <f t="shared" si="6"/>
        <v>0</v>
      </c>
      <c r="AR81" s="99">
        <f t="shared" si="7"/>
        <v>0</v>
      </c>
      <c r="AS81" s="99">
        <f t="shared" si="8"/>
        <v>0</v>
      </c>
      <c r="AT81" s="99">
        <f t="shared" si="9"/>
        <v>0</v>
      </c>
      <c r="AU81" s="99">
        <f t="shared" si="10"/>
        <v>0</v>
      </c>
      <c r="AV81" s="99">
        <f t="shared" si="11"/>
        <v>0</v>
      </c>
      <c r="AW81" s="99">
        <f t="shared" si="12"/>
        <v>0</v>
      </c>
      <c r="AX81" s="99">
        <f t="shared" si="13"/>
        <v>0</v>
      </c>
      <c r="AY81" s="99">
        <f t="shared" si="14"/>
        <v>0</v>
      </c>
      <c r="AZ81" s="99">
        <f t="shared" si="15"/>
        <v>0</v>
      </c>
      <c r="BA81" s="99"/>
    </row>
    <row r="82" spans="1:53" s="1" customFormat="1" ht="32.25" hidden="1" customHeight="1" x14ac:dyDescent="0.35">
      <c r="A82" s="83" t="s">
        <v>457</v>
      </c>
      <c r="B82" s="84" t="s">
        <v>155</v>
      </c>
      <c r="C82" s="84" t="s">
        <v>9</v>
      </c>
      <c r="D82" s="84" t="s">
        <v>10</v>
      </c>
      <c r="E82" s="79" t="s">
        <v>35</v>
      </c>
      <c r="F82" s="73" t="s">
        <v>378</v>
      </c>
      <c r="G82" s="74" t="s">
        <v>378</v>
      </c>
      <c r="H82" s="74" t="s">
        <v>378</v>
      </c>
      <c r="I82" s="74" t="s">
        <v>378</v>
      </c>
      <c r="J82" s="74" t="s">
        <v>378</v>
      </c>
      <c r="K82" s="73" t="s">
        <v>378</v>
      </c>
      <c r="L82" s="74" t="s">
        <v>378</v>
      </c>
      <c r="M82" s="74" t="s">
        <v>378</v>
      </c>
      <c r="N82" s="74" t="s">
        <v>378</v>
      </c>
      <c r="O82" s="74" t="s">
        <v>378</v>
      </c>
      <c r="P82" s="74" t="s">
        <v>484</v>
      </c>
      <c r="Q82" s="66" t="s">
        <v>445</v>
      </c>
      <c r="R82" s="74" t="s">
        <v>484</v>
      </c>
      <c r="S82" s="74" t="s">
        <v>484</v>
      </c>
      <c r="T82" s="67" t="s">
        <v>445</v>
      </c>
      <c r="V82" s="97" t="str">
        <f>+VLOOKUP(B82,'[13]Calendar new format (2)'!$B$11:$T$103,5,FALSE)</f>
        <v/>
      </c>
      <c r="W82" s="97" t="str">
        <f>+VLOOKUP(B82,'[13]Calendar new format (2)'!$B$11:$T$103,6,FALSE)</f>
        <v/>
      </c>
      <c r="X82" s="98" t="str">
        <f>+VLOOKUP(B82,'[13]Calendar new format (2)'!$B$11:$T$103,7,FALSE)</f>
        <v/>
      </c>
      <c r="Y82" s="98" t="str">
        <f>+VLOOKUP(B82,'[13]Calendar new format (2)'!$B$11:$T$103,8,FALSE)</f>
        <v/>
      </c>
      <c r="Z82" s="98" t="str">
        <f>+VLOOKUP(B82,'[13]Calendar new format (2)'!$B$11:$T$103,9,FALSE)</f>
        <v/>
      </c>
      <c r="AA82" s="98" t="str">
        <f>+VLOOKUP(B82,'[13]Calendar new format (2)'!$B$11:$T$103,10,FALSE)</f>
        <v/>
      </c>
      <c r="AB82" s="98" t="str">
        <f>+VLOOKUP(B82,'[13]Calendar new format (2)'!$B$11:$T$103,11,FALSE)</f>
        <v/>
      </c>
      <c r="AC82" s="98" t="str">
        <f>+VLOOKUP(B82,'[13]Calendar new format (2)'!$B$11:$T$103,12,FALSE)</f>
        <v/>
      </c>
      <c r="AD82" s="98" t="str">
        <f>+VLOOKUP(B82,'[13]Calendar new format (2)'!$B$11:$T$103,13,FALSE)</f>
        <v/>
      </c>
      <c r="AE82" s="98" t="str">
        <f>+VLOOKUP(B82,'[13]Calendar new format (2)'!$B$11:$T$103,14,FALSE)</f>
        <v/>
      </c>
      <c r="AF82" s="98" t="str">
        <f>+VLOOKUP(B82,'[13]Calendar new format (2)'!$B$11:$T$103,15,FALSE)</f>
        <v>•</v>
      </c>
      <c r="AG82" s="98" t="str">
        <f>+VLOOKUP(B82,'[13]Calendar new format (2)'!$B$11:$T$103,16,FALSE)</f>
        <v>(*) Early Close</v>
      </c>
      <c r="AH82" s="98" t="str">
        <f>+VLOOKUP(B82,'[13]Calendar new format (2)'!$B$11:$T$103,17,FALSE)</f>
        <v>•</v>
      </c>
      <c r="AI82" s="98" t="str">
        <f>+VLOOKUP(B82,'[13]Calendar new format (2)'!$B$11:$T$103,18,FALSE)</f>
        <v>•</v>
      </c>
      <c r="AJ82" s="98" t="str">
        <f>+VLOOKUP(B82,'[13]Calendar new format (2)'!$B$11:$T$103,19,FALSE)</f>
        <v>(*) Early Close</v>
      </c>
      <c r="AL82" s="99">
        <f t="shared" si="16"/>
        <v>0</v>
      </c>
      <c r="AM82" s="99">
        <f t="shared" si="2"/>
        <v>0</v>
      </c>
      <c r="AN82" s="99">
        <f t="shared" si="3"/>
        <v>0</v>
      </c>
      <c r="AO82" s="99">
        <f t="shared" si="4"/>
        <v>0</v>
      </c>
      <c r="AP82" s="99">
        <f t="shared" si="5"/>
        <v>0</v>
      </c>
      <c r="AQ82" s="99">
        <f t="shared" si="6"/>
        <v>0</v>
      </c>
      <c r="AR82" s="99">
        <f t="shared" si="7"/>
        <v>0</v>
      </c>
      <c r="AS82" s="99">
        <f t="shared" si="8"/>
        <v>0</v>
      </c>
      <c r="AT82" s="99">
        <f t="shared" si="9"/>
        <v>0</v>
      </c>
      <c r="AU82" s="99">
        <f t="shared" si="10"/>
        <v>0</v>
      </c>
      <c r="AV82" s="99">
        <f t="shared" si="11"/>
        <v>0</v>
      </c>
      <c r="AW82" s="99">
        <f t="shared" si="12"/>
        <v>0</v>
      </c>
      <c r="AX82" s="99">
        <f t="shared" si="13"/>
        <v>0</v>
      </c>
      <c r="AY82" s="99">
        <f t="shared" si="14"/>
        <v>0</v>
      </c>
      <c r="AZ82" s="99">
        <f t="shared" si="15"/>
        <v>0</v>
      </c>
      <c r="BA82" s="99"/>
    </row>
    <row r="83" spans="1:53" s="1" customFormat="1" ht="32.25" hidden="1" customHeight="1" x14ac:dyDescent="0.35">
      <c r="A83" s="83" t="s">
        <v>458</v>
      </c>
      <c r="B83" s="84" t="s">
        <v>158</v>
      </c>
      <c r="C83" s="84" t="s">
        <v>9</v>
      </c>
      <c r="D83" s="84" t="s">
        <v>10</v>
      </c>
      <c r="E83" s="79" t="s">
        <v>35</v>
      </c>
      <c r="F83" s="73" t="s">
        <v>378</v>
      </c>
      <c r="G83" s="74" t="s">
        <v>378</v>
      </c>
      <c r="H83" s="74" t="s">
        <v>378</v>
      </c>
      <c r="I83" s="74" t="s">
        <v>378</v>
      </c>
      <c r="J83" s="74" t="s">
        <v>378</v>
      </c>
      <c r="K83" s="73" t="s">
        <v>378</v>
      </c>
      <c r="L83" s="74" t="s">
        <v>378</v>
      </c>
      <c r="M83" s="74" t="s">
        <v>378</v>
      </c>
      <c r="N83" s="74" t="s">
        <v>378</v>
      </c>
      <c r="O83" s="74" t="s">
        <v>378</v>
      </c>
      <c r="P83" s="74" t="s">
        <v>484</v>
      </c>
      <c r="Q83" s="66" t="s">
        <v>445</v>
      </c>
      <c r="R83" s="74" t="s">
        <v>484</v>
      </c>
      <c r="S83" s="74" t="s">
        <v>484</v>
      </c>
      <c r="T83" s="67" t="s">
        <v>445</v>
      </c>
      <c r="V83" s="97" t="str">
        <f>+VLOOKUP(B83,'[13]Calendar new format (2)'!$B$11:$T$103,5,FALSE)</f>
        <v/>
      </c>
      <c r="W83" s="97" t="str">
        <f>+VLOOKUP(B83,'[13]Calendar new format (2)'!$B$11:$T$103,6,FALSE)</f>
        <v/>
      </c>
      <c r="X83" s="98" t="str">
        <f>+VLOOKUP(B83,'[13]Calendar new format (2)'!$B$11:$T$103,7,FALSE)</f>
        <v/>
      </c>
      <c r="Y83" s="98" t="str">
        <f>+VLOOKUP(B83,'[13]Calendar new format (2)'!$B$11:$T$103,8,FALSE)</f>
        <v/>
      </c>
      <c r="Z83" s="98" t="str">
        <f>+VLOOKUP(B83,'[13]Calendar new format (2)'!$B$11:$T$103,9,FALSE)</f>
        <v/>
      </c>
      <c r="AA83" s="98" t="str">
        <f>+VLOOKUP(B83,'[13]Calendar new format (2)'!$B$11:$T$103,10,FALSE)</f>
        <v/>
      </c>
      <c r="AB83" s="98" t="str">
        <f>+VLOOKUP(B83,'[13]Calendar new format (2)'!$B$11:$T$103,11,FALSE)</f>
        <v/>
      </c>
      <c r="AC83" s="98" t="str">
        <f>+VLOOKUP(B83,'[13]Calendar new format (2)'!$B$11:$T$103,12,FALSE)</f>
        <v/>
      </c>
      <c r="AD83" s="98" t="str">
        <f>+VLOOKUP(B83,'[13]Calendar new format (2)'!$B$11:$T$103,13,FALSE)</f>
        <v/>
      </c>
      <c r="AE83" s="98" t="str">
        <f>+VLOOKUP(B83,'[13]Calendar new format (2)'!$B$11:$T$103,14,FALSE)</f>
        <v/>
      </c>
      <c r="AF83" s="98" t="str">
        <f>+VLOOKUP(B83,'[13]Calendar new format (2)'!$B$11:$T$103,15,FALSE)</f>
        <v>•</v>
      </c>
      <c r="AG83" s="98" t="str">
        <f>+VLOOKUP(B83,'[13]Calendar new format (2)'!$B$11:$T$103,16,FALSE)</f>
        <v>(*) Early Close</v>
      </c>
      <c r="AH83" s="98" t="str">
        <f>+VLOOKUP(B83,'[13]Calendar new format (2)'!$B$11:$T$103,17,FALSE)</f>
        <v>•</v>
      </c>
      <c r="AI83" s="98" t="str">
        <f>+VLOOKUP(B83,'[13]Calendar new format (2)'!$B$11:$T$103,18,FALSE)</f>
        <v>•</v>
      </c>
      <c r="AJ83" s="98" t="str">
        <f>+VLOOKUP(B83,'[13]Calendar new format (2)'!$B$11:$T$103,19,FALSE)</f>
        <v>(*) Early Close</v>
      </c>
      <c r="AL83" s="99">
        <f t="shared" si="16"/>
        <v>0</v>
      </c>
      <c r="AM83" s="99">
        <f t="shared" si="2"/>
        <v>0</v>
      </c>
      <c r="AN83" s="99">
        <f t="shared" si="3"/>
        <v>0</v>
      </c>
      <c r="AO83" s="99">
        <f t="shared" si="4"/>
        <v>0</v>
      </c>
      <c r="AP83" s="99">
        <f t="shared" si="5"/>
        <v>0</v>
      </c>
      <c r="AQ83" s="99">
        <f t="shared" si="6"/>
        <v>0</v>
      </c>
      <c r="AR83" s="99">
        <f t="shared" si="7"/>
        <v>0</v>
      </c>
      <c r="AS83" s="99">
        <f t="shared" si="8"/>
        <v>0</v>
      </c>
      <c r="AT83" s="99">
        <f t="shared" si="9"/>
        <v>0</v>
      </c>
      <c r="AU83" s="99">
        <f t="shared" si="10"/>
        <v>0</v>
      </c>
      <c r="AV83" s="99">
        <f t="shared" si="11"/>
        <v>0</v>
      </c>
      <c r="AW83" s="99">
        <f t="shared" si="12"/>
        <v>0</v>
      </c>
      <c r="AX83" s="99">
        <f t="shared" si="13"/>
        <v>0</v>
      </c>
      <c r="AY83" s="99">
        <f t="shared" si="14"/>
        <v>0</v>
      </c>
      <c r="AZ83" s="99">
        <f t="shared" si="15"/>
        <v>0</v>
      </c>
      <c r="BA83" s="99"/>
    </row>
    <row r="84" spans="1:53" s="1" customFormat="1" ht="32.25" hidden="1" customHeight="1" x14ac:dyDescent="0.35">
      <c r="A84" s="83" t="s">
        <v>459</v>
      </c>
      <c r="B84" s="84" t="s">
        <v>392</v>
      </c>
      <c r="C84" s="84" t="s">
        <v>9</v>
      </c>
      <c r="D84" s="84" t="s">
        <v>10</v>
      </c>
      <c r="E84" s="79" t="s">
        <v>35</v>
      </c>
      <c r="F84" s="73" t="s">
        <v>378</v>
      </c>
      <c r="G84" s="74" t="s">
        <v>378</v>
      </c>
      <c r="H84" s="74" t="s">
        <v>378</v>
      </c>
      <c r="I84" s="74" t="s">
        <v>378</v>
      </c>
      <c r="J84" s="74" t="s">
        <v>378</v>
      </c>
      <c r="K84" s="73" t="s">
        <v>378</v>
      </c>
      <c r="L84" s="74" t="s">
        <v>378</v>
      </c>
      <c r="M84" s="74" t="s">
        <v>378</v>
      </c>
      <c r="N84" s="74" t="s">
        <v>378</v>
      </c>
      <c r="O84" s="74" t="s">
        <v>378</v>
      </c>
      <c r="P84" s="74" t="s">
        <v>484</v>
      </c>
      <c r="Q84" s="66" t="s">
        <v>445</v>
      </c>
      <c r="R84" s="74" t="s">
        <v>484</v>
      </c>
      <c r="S84" s="74" t="s">
        <v>484</v>
      </c>
      <c r="T84" s="67" t="s">
        <v>445</v>
      </c>
      <c r="V84" s="97" t="str">
        <f>+VLOOKUP(B84,'[13]Calendar new format (2)'!$B$11:$T$103,5,FALSE)</f>
        <v/>
      </c>
      <c r="W84" s="97" t="str">
        <f>+VLOOKUP(B84,'[13]Calendar new format (2)'!$B$11:$T$103,6,FALSE)</f>
        <v/>
      </c>
      <c r="X84" s="98" t="str">
        <f>+VLOOKUP(B84,'[13]Calendar new format (2)'!$B$11:$T$103,7,FALSE)</f>
        <v/>
      </c>
      <c r="Y84" s="98" t="str">
        <f>+VLOOKUP(B84,'[13]Calendar new format (2)'!$B$11:$T$103,8,FALSE)</f>
        <v/>
      </c>
      <c r="Z84" s="98" t="str">
        <f>+VLOOKUP(B84,'[13]Calendar new format (2)'!$B$11:$T$103,9,FALSE)</f>
        <v/>
      </c>
      <c r="AA84" s="98" t="str">
        <f>+VLOOKUP(B84,'[13]Calendar new format (2)'!$B$11:$T$103,10,FALSE)</f>
        <v/>
      </c>
      <c r="AB84" s="98" t="str">
        <f>+VLOOKUP(B84,'[13]Calendar new format (2)'!$B$11:$T$103,11,FALSE)</f>
        <v/>
      </c>
      <c r="AC84" s="98" t="str">
        <f>+VLOOKUP(B84,'[13]Calendar new format (2)'!$B$11:$T$103,12,FALSE)</f>
        <v/>
      </c>
      <c r="AD84" s="98" t="str">
        <f>+VLOOKUP(B84,'[13]Calendar new format (2)'!$B$11:$T$103,13,FALSE)</f>
        <v/>
      </c>
      <c r="AE84" s="98" t="str">
        <f>+VLOOKUP(B84,'[13]Calendar new format (2)'!$B$11:$T$103,14,FALSE)</f>
        <v/>
      </c>
      <c r="AF84" s="98" t="str">
        <f>+VLOOKUP(B84,'[13]Calendar new format (2)'!$B$11:$T$103,15,FALSE)</f>
        <v>•</v>
      </c>
      <c r="AG84" s="98" t="str">
        <f>+VLOOKUP(B84,'[13]Calendar new format (2)'!$B$11:$T$103,16,FALSE)</f>
        <v>(*) Early Close</v>
      </c>
      <c r="AH84" s="98" t="str">
        <f>+VLOOKUP(B84,'[13]Calendar new format (2)'!$B$11:$T$103,17,FALSE)</f>
        <v>•</v>
      </c>
      <c r="AI84" s="98" t="str">
        <f>+VLOOKUP(B84,'[13]Calendar new format (2)'!$B$11:$T$103,18,FALSE)</f>
        <v>•</v>
      </c>
      <c r="AJ84" s="98" t="str">
        <f>+VLOOKUP(B84,'[13]Calendar new format (2)'!$B$11:$T$103,19,FALSE)</f>
        <v>(*) Early Close</v>
      </c>
      <c r="AL84" s="99">
        <f t="shared" si="16"/>
        <v>0</v>
      </c>
      <c r="AM84" s="99">
        <f t="shared" si="2"/>
        <v>0</v>
      </c>
      <c r="AN84" s="99">
        <f t="shared" si="3"/>
        <v>0</v>
      </c>
      <c r="AO84" s="99">
        <f t="shared" si="4"/>
        <v>0</v>
      </c>
      <c r="AP84" s="99">
        <f t="shared" si="5"/>
        <v>0</v>
      </c>
      <c r="AQ84" s="99">
        <f t="shared" si="6"/>
        <v>0</v>
      </c>
      <c r="AR84" s="99">
        <f t="shared" si="7"/>
        <v>0</v>
      </c>
      <c r="AS84" s="99">
        <f t="shared" si="8"/>
        <v>0</v>
      </c>
      <c r="AT84" s="99">
        <f t="shared" si="9"/>
        <v>0</v>
      </c>
      <c r="AU84" s="99">
        <f t="shared" si="10"/>
        <v>0</v>
      </c>
      <c r="AV84" s="99">
        <f t="shared" si="11"/>
        <v>0</v>
      </c>
      <c r="AW84" s="99">
        <f t="shared" si="12"/>
        <v>0</v>
      </c>
      <c r="AX84" s="99">
        <f t="shared" si="13"/>
        <v>0</v>
      </c>
      <c r="AY84" s="99">
        <f t="shared" si="14"/>
        <v>0</v>
      </c>
      <c r="AZ84" s="99">
        <f t="shared" si="15"/>
        <v>0</v>
      </c>
      <c r="BA84" s="99"/>
    </row>
    <row r="85" spans="1:53" s="1" customFormat="1" ht="32.25" hidden="1" customHeight="1" x14ac:dyDescent="0.35">
      <c r="A85" s="83" t="s">
        <v>460</v>
      </c>
      <c r="B85" s="84" t="s">
        <v>163</v>
      </c>
      <c r="C85" s="84" t="s">
        <v>9</v>
      </c>
      <c r="D85" s="84" t="s">
        <v>10</v>
      </c>
      <c r="E85" s="79" t="s">
        <v>35</v>
      </c>
      <c r="F85" s="73" t="s">
        <v>378</v>
      </c>
      <c r="G85" s="74" t="s">
        <v>378</v>
      </c>
      <c r="H85" s="74" t="s">
        <v>378</v>
      </c>
      <c r="I85" s="74" t="s">
        <v>378</v>
      </c>
      <c r="J85" s="74" t="s">
        <v>378</v>
      </c>
      <c r="K85" s="73" t="s">
        <v>378</v>
      </c>
      <c r="L85" s="74" t="s">
        <v>378</v>
      </c>
      <c r="M85" s="74" t="s">
        <v>378</v>
      </c>
      <c r="N85" s="74" t="s">
        <v>378</v>
      </c>
      <c r="O85" s="74" t="s">
        <v>378</v>
      </c>
      <c r="P85" s="74" t="s">
        <v>484</v>
      </c>
      <c r="Q85" s="66" t="s">
        <v>445</v>
      </c>
      <c r="R85" s="74" t="s">
        <v>484</v>
      </c>
      <c r="S85" s="74" t="s">
        <v>484</v>
      </c>
      <c r="T85" s="67" t="s">
        <v>445</v>
      </c>
      <c r="V85" s="97" t="str">
        <f>+VLOOKUP(B85,'[13]Calendar new format (2)'!$B$11:$T$103,5,FALSE)</f>
        <v/>
      </c>
      <c r="W85" s="97" t="str">
        <f>+VLOOKUP(B85,'[13]Calendar new format (2)'!$B$11:$T$103,6,FALSE)</f>
        <v/>
      </c>
      <c r="X85" s="98" t="str">
        <f>+VLOOKUP(B85,'[13]Calendar new format (2)'!$B$11:$T$103,7,FALSE)</f>
        <v/>
      </c>
      <c r="Y85" s="98" t="str">
        <f>+VLOOKUP(B85,'[13]Calendar new format (2)'!$B$11:$T$103,8,FALSE)</f>
        <v/>
      </c>
      <c r="Z85" s="98" t="str">
        <f>+VLOOKUP(B85,'[13]Calendar new format (2)'!$B$11:$T$103,9,FALSE)</f>
        <v/>
      </c>
      <c r="AA85" s="98" t="str">
        <f>+VLOOKUP(B85,'[13]Calendar new format (2)'!$B$11:$T$103,10,FALSE)</f>
        <v/>
      </c>
      <c r="AB85" s="98" t="str">
        <f>+VLOOKUP(B85,'[13]Calendar new format (2)'!$B$11:$T$103,11,FALSE)</f>
        <v/>
      </c>
      <c r="AC85" s="98" t="str">
        <f>+VLOOKUP(B85,'[13]Calendar new format (2)'!$B$11:$T$103,12,FALSE)</f>
        <v/>
      </c>
      <c r="AD85" s="98" t="str">
        <f>+VLOOKUP(B85,'[13]Calendar new format (2)'!$B$11:$T$103,13,FALSE)</f>
        <v/>
      </c>
      <c r="AE85" s="98" t="str">
        <f>+VLOOKUP(B85,'[13]Calendar new format (2)'!$B$11:$T$103,14,FALSE)</f>
        <v/>
      </c>
      <c r="AF85" s="98" t="str">
        <f>+VLOOKUP(B85,'[13]Calendar new format (2)'!$B$11:$T$103,15,FALSE)</f>
        <v>•</v>
      </c>
      <c r="AG85" s="98" t="str">
        <f>+VLOOKUP(B85,'[13]Calendar new format (2)'!$B$11:$T$103,16,FALSE)</f>
        <v>(*) Early Close</v>
      </c>
      <c r="AH85" s="98" t="str">
        <f>+VLOOKUP(B85,'[13]Calendar new format (2)'!$B$11:$T$103,17,FALSE)</f>
        <v>•</v>
      </c>
      <c r="AI85" s="98" t="str">
        <f>+VLOOKUP(B85,'[13]Calendar new format (2)'!$B$11:$T$103,18,FALSE)</f>
        <v>•</v>
      </c>
      <c r="AJ85" s="98" t="str">
        <f>+VLOOKUP(B85,'[13]Calendar new format (2)'!$B$11:$T$103,19,FALSE)</f>
        <v>(*) Early Close</v>
      </c>
      <c r="AL85" s="99">
        <f t="shared" si="16"/>
        <v>0</v>
      </c>
      <c r="AM85" s="99">
        <f t="shared" si="2"/>
        <v>0</v>
      </c>
      <c r="AN85" s="99">
        <f t="shared" si="3"/>
        <v>0</v>
      </c>
      <c r="AO85" s="99">
        <f t="shared" si="4"/>
        <v>0</v>
      </c>
      <c r="AP85" s="99">
        <f t="shared" si="5"/>
        <v>0</v>
      </c>
      <c r="AQ85" s="99">
        <f t="shared" si="6"/>
        <v>0</v>
      </c>
      <c r="AR85" s="99">
        <f t="shared" si="7"/>
        <v>0</v>
      </c>
      <c r="AS85" s="99">
        <f t="shared" si="8"/>
        <v>0</v>
      </c>
      <c r="AT85" s="99">
        <f t="shared" si="9"/>
        <v>0</v>
      </c>
      <c r="AU85" s="99">
        <f t="shared" si="10"/>
        <v>0</v>
      </c>
      <c r="AV85" s="99">
        <f t="shared" si="11"/>
        <v>0</v>
      </c>
      <c r="AW85" s="99">
        <f t="shared" si="12"/>
        <v>0</v>
      </c>
      <c r="AX85" s="99">
        <f t="shared" si="13"/>
        <v>0</v>
      </c>
      <c r="AY85" s="99">
        <f t="shared" si="14"/>
        <v>0</v>
      </c>
      <c r="AZ85" s="99">
        <f t="shared" si="15"/>
        <v>0</v>
      </c>
      <c r="BA85" s="99"/>
    </row>
    <row r="86" spans="1:53" s="1" customFormat="1" ht="32.25" hidden="1" customHeight="1" x14ac:dyDescent="0.35">
      <c r="A86" s="83" t="s">
        <v>461</v>
      </c>
      <c r="B86" s="84" t="s">
        <v>166</v>
      </c>
      <c r="C86" s="84" t="s">
        <v>9</v>
      </c>
      <c r="D86" s="84" t="s">
        <v>10</v>
      </c>
      <c r="E86" s="79" t="s">
        <v>35</v>
      </c>
      <c r="F86" s="73" t="s">
        <v>378</v>
      </c>
      <c r="G86" s="74" t="s">
        <v>378</v>
      </c>
      <c r="H86" s="74" t="s">
        <v>378</v>
      </c>
      <c r="I86" s="74" t="s">
        <v>378</v>
      </c>
      <c r="J86" s="74" t="s">
        <v>378</v>
      </c>
      <c r="K86" s="73" t="s">
        <v>378</v>
      </c>
      <c r="L86" s="74" t="s">
        <v>378</v>
      </c>
      <c r="M86" s="74" t="s">
        <v>378</v>
      </c>
      <c r="N86" s="74" t="s">
        <v>378</v>
      </c>
      <c r="O86" s="74" t="s">
        <v>378</v>
      </c>
      <c r="P86" s="74" t="s">
        <v>484</v>
      </c>
      <c r="Q86" s="66" t="s">
        <v>445</v>
      </c>
      <c r="R86" s="74" t="s">
        <v>484</v>
      </c>
      <c r="S86" s="74" t="s">
        <v>484</v>
      </c>
      <c r="T86" s="67" t="s">
        <v>445</v>
      </c>
      <c r="V86" s="97" t="str">
        <f>+VLOOKUP(B86,'[13]Calendar new format (2)'!$B$11:$T$103,5,FALSE)</f>
        <v/>
      </c>
      <c r="W86" s="97" t="str">
        <f>+VLOOKUP(B86,'[13]Calendar new format (2)'!$B$11:$T$103,6,FALSE)</f>
        <v/>
      </c>
      <c r="X86" s="98" t="str">
        <f>+VLOOKUP(B86,'[13]Calendar new format (2)'!$B$11:$T$103,7,FALSE)</f>
        <v/>
      </c>
      <c r="Y86" s="98" t="str">
        <f>+VLOOKUP(B86,'[13]Calendar new format (2)'!$B$11:$T$103,8,FALSE)</f>
        <v/>
      </c>
      <c r="Z86" s="98" t="str">
        <f>+VLOOKUP(B86,'[13]Calendar new format (2)'!$B$11:$T$103,9,FALSE)</f>
        <v/>
      </c>
      <c r="AA86" s="98" t="str">
        <f>+VLOOKUP(B86,'[13]Calendar new format (2)'!$B$11:$T$103,10,FALSE)</f>
        <v/>
      </c>
      <c r="AB86" s="98" t="str">
        <f>+VLOOKUP(B86,'[13]Calendar new format (2)'!$B$11:$T$103,11,FALSE)</f>
        <v/>
      </c>
      <c r="AC86" s="98" t="str">
        <f>+VLOOKUP(B86,'[13]Calendar new format (2)'!$B$11:$T$103,12,FALSE)</f>
        <v/>
      </c>
      <c r="AD86" s="98" t="str">
        <f>+VLOOKUP(B86,'[13]Calendar new format (2)'!$B$11:$T$103,13,FALSE)</f>
        <v/>
      </c>
      <c r="AE86" s="98" t="str">
        <f>+VLOOKUP(B86,'[13]Calendar new format (2)'!$B$11:$T$103,14,FALSE)</f>
        <v/>
      </c>
      <c r="AF86" s="98" t="str">
        <f>+VLOOKUP(B86,'[13]Calendar new format (2)'!$B$11:$T$103,15,FALSE)</f>
        <v>•</v>
      </c>
      <c r="AG86" s="98" t="str">
        <f>+VLOOKUP(B86,'[13]Calendar new format (2)'!$B$11:$T$103,16,FALSE)</f>
        <v>(*) Early Close</v>
      </c>
      <c r="AH86" s="98" t="str">
        <f>+VLOOKUP(B86,'[13]Calendar new format (2)'!$B$11:$T$103,17,FALSE)</f>
        <v>•</v>
      </c>
      <c r="AI86" s="98" t="str">
        <f>+VLOOKUP(B86,'[13]Calendar new format (2)'!$B$11:$T$103,18,FALSE)</f>
        <v>•</v>
      </c>
      <c r="AJ86" s="98" t="str">
        <f>+VLOOKUP(B86,'[13]Calendar new format (2)'!$B$11:$T$103,19,FALSE)</f>
        <v>(*) Early Close</v>
      </c>
      <c r="AL86" s="99">
        <f t="shared" si="16"/>
        <v>0</v>
      </c>
      <c r="AM86" s="99">
        <f t="shared" si="2"/>
        <v>0</v>
      </c>
      <c r="AN86" s="99">
        <f t="shared" si="3"/>
        <v>0</v>
      </c>
      <c r="AO86" s="99">
        <f t="shared" si="4"/>
        <v>0</v>
      </c>
      <c r="AP86" s="99">
        <f t="shared" si="5"/>
        <v>0</v>
      </c>
      <c r="AQ86" s="99">
        <f t="shared" si="6"/>
        <v>0</v>
      </c>
      <c r="AR86" s="99">
        <f t="shared" si="7"/>
        <v>0</v>
      </c>
      <c r="AS86" s="99">
        <f t="shared" si="8"/>
        <v>0</v>
      </c>
      <c r="AT86" s="99">
        <f t="shared" si="9"/>
        <v>0</v>
      </c>
      <c r="AU86" s="99">
        <f t="shared" si="10"/>
        <v>0</v>
      </c>
      <c r="AV86" s="99">
        <f t="shared" si="11"/>
        <v>0</v>
      </c>
      <c r="AW86" s="99">
        <f t="shared" si="12"/>
        <v>0</v>
      </c>
      <c r="AX86" s="99">
        <f t="shared" si="13"/>
        <v>0</v>
      </c>
      <c r="AY86" s="99">
        <f t="shared" si="14"/>
        <v>0</v>
      </c>
      <c r="AZ86" s="99">
        <f t="shared" si="15"/>
        <v>0</v>
      </c>
      <c r="BA86" s="99"/>
    </row>
    <row r="87" spans="1:53" s="1" customFormat="1" ht="32.25" hidden="1" customHeight="1" x14ac:dyDescent="0.35">
      <c r="A87" s="83" t="s">
        <v>463</v>
      </c>
      <c r="B87" s="84" t="s">
        <v>171</v>
      </c>
      <c r="C87" s="84" t="s">
        <v>9</v>
      </c>
      <c r="D87" s="84" t="s">
        <v>10</v>
      </c>
      <c r="E87" s="79" t="s">
        <v>35</v>
      </c>
      <c r="F87" s="73" t="s">
        <v>378</v>
      </c>
      <c r="G87" s="74" t="s">
        <v>378</v>
      </c>
      <c r="H87" s="74" t="s">
        <v>378</v>
      </c>
      <c r="I87" s="74" t="s">
        <v>378</v>
      </c>
      <c r="J87" s="74" t="s">
        <v>378</v>
      </c>
      <c r="K87" s="73" t="s">
        <v>378</v>
      </c>
      <c r="L87" s="74" t="s">
        <v>378</v>
      </c>
      <c r="M87" s="74" t="s">
        <v>378</v>
      </c>
      <c r="N87" s="74" t="s">
        <v>378</v>
      </c>
      <c r="O87" s="74" t="s">
        <v>378</v>
      </c>
      <c r="P87" s="74" t="s">
        <v>484</v>
      </c>
      <c r="Q87" s="66" t="s">
        <v>445</v>
      </c>
      <c r="R87" s="74" t="s">
        <v>484</v>
      </c>
      <c r="S87" s="74" t="s">
        <v>484</v>
      </c>
      <c r="T87" s="67" t="s">
        <v>445</v>
      </c>
      <c r="V87" s="97" t="str">
        <f>+VLOOKUP(B87,'[13]Calendar new format (2)'!$B$11:$T$103,5,FALSE)</f>
        <v/>
      </c>
      <c r="W87" s="97" t="str">
        <f>+VLOOKUP(B87,'[13]Calendar new format (2)'!$B$11:$T$103,6,FALSE)</f>
        <v/>
      </c>
      <c r="X87" s="98" t="str">
        <f>+VLOOKUP(B87,'[13]Calendar new format (2)'!$B$11:$T$103,7,FALSE)</f>
        <v/>
      </c>
      <c r="Y87" s="98" t="str">
        <f>+VLOOKUP(B87,'[13]Calendar new format (2)'!$B$11:$T$103,8,FALSE)</f>
        <v/>
      </c>
      <c r="Z87" s="98" t="str">
        <f>+VLOOKUP(B87,'[13]Calendar new format (2)'!$B$11:$T$103,9,FALSE)</f>
        <v/>
      </c>
      <c r="AA87" s="98" t="str">
        <f>+VLOOKUP(B87,'[13]Calendar new format (2)'!$B$11:$T$103,10,FALSE)</f>
        <v/>
      </c>
      <c r="AB87" s="98" t="str">
        <f>+VLOOKUP(B87,'[13]Calendar new format (2)'!$B$11:$T$103,11,FALSE)</f>
        <v/>
      </c>
      <c r="AC87" s="98" t="str">
        <f>+VLOOKUP(B87,'[13]Calendar new format (2)'!$B$11:$T$103,12,FALSE)</f>
        <v/>
      </c>
      <c r="AD87" s="98" t="str">
        <f>+VLOOKUP(B87,'[13]Calendar new format (2)'!$B$11:$T$103,13,FALSE)</f>
        <v/>
      </c>
      <c r="AE87" s="98" t="str">
        <f>+VLOOKUP(B87,'[13]Calendar new format (2)'!$B$11:$T$103,14,FALSE)</f>
        <v/>
      </c>
      <c r="AF87" s="98" t="str">
        <f>+VLOOKUP(B87,'[13]Calendar new format (2)'!$B$11:$T$103,15,FALSE)</f>
        <v>•</v>
      </c>
      <c r="AG87" s="98" t="str">
        <f>+VLOOKUP(B87,'[13]Calendar new format (2)'!$B$11:$T$103,16,FALSE)</f>
        <v>(*) Early Close</v>
      </c>
      <c r="AH87" s="98" t="str">
        <f>+VLOOKUP(B87,'[13]Calendar new format (2)'!$B$11:$T$103,17,FALSE)</f>
        <v>•</v>
      </c>
      <c r="AI87" s="98" t="str">
        <f>+VLOOKUP(B87,'[13]Calendar new format (2)'!$B$11:$T$103,18,FALSE)</f>
        <v>•</v>
      </c>
      <c r="AJ87" s="98" t="str">
        <f>+VLOOKUP(B87,'[13]Calendar new format (2)'!$B$11:$T$103,19,FALSE)</f>
        <v>(*) Early Close</v>
      </c>
      <c r="AL87" s="99">
        <f t="shared" si="16"/>
        <v>0</v>
      </c>
      <c r="AM87" s="99">
        <f t="shared" si="2"/>
        <v>0</v>
      </c>
      <c r="AN87" s="99">
        <f t="shared" si="3"/>
        <v>0</v>
      </c>
      <c r="AO87" s="99">
        <f t="shared" si="4"/>
        <v>0</v>
      </c>
      <c r="AP87" s="99">
        <f t="shared" si="5"/>
        <v>0</v>
      </c>
      <c r="AQ87" s="99">
        <f t="shared" si="6"/>
        <v>0</v>
      </c>
      <c r="AR87" s="99">
        <f t="shared" si="7"/>
        <v>0</v>
      </c>
      <c r="AS87" s="99">
        <f t="shared" si="8"/>
        <v>0</v>
      </c>
      <c r="AT87" s="99">
        <f t="shared" si="9"/>
        <v>0</v>
      </c>
      <c r="AU87" s="99">
        <f t="shared" si="10"/>
        <v>0</v>
      </c>
      <c r="AV87" s="99">
        <f t="shared" si="11"/>
        <v>0</v>
      </c>
      <c r="AW87" s="99">
        <f t="shared" si="12"/>
        <v>0</v>
      </c>
      <c r="AX87" s="99">
        <f t="shared" si="13"/>
        <v>0</v>
      </c>
      <c r="AY87" s="99">
        <f t="shared" si="14"/>
        <v>0</v>
      </c>
      <c r="AZ87" s="99">
        <f t="shared" si="15"/>
        <v>0</v>
      </c>
      <c r="BA87" s="99"/>
    </row>
    <row r="88" spans="1:53" s="1" customFormat="1" ht="32.25" hidden="1" customHeight="1" x14ac:dyDescent="0.35">
      <c r="A88" s="83" t="s">
        <v>444</v>
      </c>
      <c r="B88" s="84" t="s">
        <v>235</v>
      </c>
      <c r="C88" s="84" t="s">
        <v>19</v>
      </c>
      <c r="D88" s="84" t="s">
        <v>10</v>
      </c>
      <c r="E88" s="79" t="s">
        <v>35</v>
      </c>
      <c r="F88" s="73" t="s">
        <v>378</v>
      </c>
      <c r="G88" s="74" t="s">
        <v>378</v>
      </c>
      <c r="H88" s="74" t="s">
        <v>378</v>
      </c>
      <c r="I88" s="74" t="s">
        <v>484</v>
      </c>
      <c r="J88" s="74" t="s">
        <v>378</v>
      </c>
      <c r="K88" s="73" t="s">
        <v>378</v>
      </c>
      <c r="L88" s="74" t="s">
        <v>378</v>
      </c>
      <c r="M88" s="74" t="s">
        <v>484</v>
      </c>
      <c r="N88" s="74" t="s">
        <v>378</v>
      </c>
      <c r="O88" s="74" t="s">
        <v>378</v>
      </c>
      <c r="P88" s="74" t="s">
        <v>484</v>
      </c>
      <c r="Q88" s="66" t="s">
        <v>445</v>
      </c>
      <c r="R88" s="74" t="s">
        <v>484</v>
      </c>
      <c r="S88" s="74" t="s">
        <v>484</v>
      </c>
      <c r="T88" s="67" t="s">
        <v>445</v>
      </c>
      <c r="V88" s="97" t="str">
        <f>+VLOOKUP(B88,'[13]Calendar new format (2)'!$B$11:$T$103,5,FALSE)</f>
        <v/>
      </c>
      <c r="W88" s="97" t="str">
        <f>+VLOOKUP(B88,'[13]Calendar new format (2)'!$B$11:$T$103,6,FALSE)</f>
        <v/>
      </c>
      <c r="X88" s="98" t="str">
        <f>+VLOOKUP(B88,'[13]Calendar new format (2)'!$B$11:$T$103,7,FALSE)</f>
        <v/>
      </c>
      <c r="Y88" s="98" t="str">
        <f>+VLOOKUP(B88,'[13]Calendar new format (2)'!$B$11:$T$103,8,FALSE)</f>
        <v>•</v>
      </c>
      <c r="Z88" s="98" t="str">
        <f>+VLOOKUP(B88,'[13]Calendar new format (2)'!$B$11:$T$103,9,FALSE)</f>
        <v/>
      </c>
      <c r="AA88" s="98" t="str">
        <f>+VLOOKUP(B88,'[13]Calendar new format (2)'!$B$11:$T$103,10,FALSE)</f>
        <v/>
      </c>
      <c r="AB88" s="98" t="str">
        <f>+VLOOKUP(B88,'[13]Calendar new format (2)'!$B$11:$T$103,11,FALSE)</f>
        <v/>
      </c>
      <c r="AC88" s="98" t="str">
        <f>+VLOOKUP(B88,'[13]Calendar new format (2)'!$B$11:$T$103,12,FALSE)</f>
        <v>•</v>
      </c>
      <c r="AD88" s="98" t="str">
        <f>+VLOOKUP(B88,'[13]Calendar new format (2)'!$B$11:$T$103,13,FALSE)</f>
        <v/>
      </c>
      <c r="AE88" s="98" t="str">
        <f>+VLOOKUP(B88,'[13]Calendar new format (2)'!$B$11:$T$103,14,FALSE)</f>
        <v/>
      </c>
      <c r="AF88" s="98" t="str">
        <f>+VLOOKUP(B88,'[13]Calendar new format (2)'!$B$11:$T$103,15,FALSE)</f>
        <v>•</v>
      </c>
      <c r="AG88" s="98" t="str">
        <f>+VLOOKUP(B88,'[13]Calendar new format (2)'!$B$11:$T$103,16,FALSE)</f>
        <v>(*) Early Close</v>
      </c>
      <c r="AH88" s="98" t="str">
        <f>+VLOOKUP(B88,'[13]Calendar new format (2)'!$B$11:$T$103,17,FALSE)</f>
        <v>•</v>
      </c>
      <c r="AI88" s="98" t="str">
        <f>+VLOOKUP(B88,'[13]Calendar new format (2)'!$B$11:$T$103,18,FALSE)</f>
        <v>•</v>
      </c>
      <c r="AJ88" s="98" t="str">
        <f>+VLOOKUP(B88,'[13]Calendar new format (2)'!$B$11:$T$103,19,FALSE)</f>
        <v>(*) Early Close</v>
      </c>
      <c r="AL88" s="99">
        <f t="shared" si="16"/>
        <v>0</v>
      </c>
      <c r="AM88" s="99">
        <f t="shared" si="2"/>
        <v>0</v>
      </c>
      <c r="AN88" s="99">
        <f t="shared" si="3"/>
        <v>0</v>
      </c>
      <c r="AO88" s="99">
        <f t="shared" si="4"/>
        <v>0</v>
      </c>
      <c r="AP88" s="99">
        <f t="shared" si="5"/>
        <v>0</v>
      </c>
      <c r="AQ88" s="99">
        <f t="shared" si="6"/>
        <v>0</v>
      </c>
      <c r="AR88" s="99">
        <f t="shared" si="7"/>
        <v>0</v>
      </c>
      <c r="AS88" s="99">
        <f t="shared" si="8"/>
        <v>0</v>
      </c>
      <c r="AT88" s="99">
        <f t="shared" si="9"/>
        <v>0</v>
      </c>
      <c r="AU88" s="99">
        <f t="shared" si="10"/>
        <v>0</v>
      </c>
      <c r="AV88" s="99">
        <f t="shared" si="11"/>
        <v>0</v>
      </c>
      <c r="AW88" s="99">
        <f t="shared" si="12"/>
        <v>0</v>
      </c>
      <c r="AX88" s="99">
        <f t="shared" si="13"/>
        <v>0</v>
      </c>
      <c r="AY88" s="99">
        <f t="shared" si="14"/>
        <v>0</v>
      </c>
      <c r="AZ88" s="99">
        <f t="shared" si="15"/>
        <v>0</v>
      </c>
      <c r="BA88" s="99"/>
    </row>
    <row r="89" spans="1:53" s="1" customFormat="1" ht="32.25" hidden="1" customHeight="1" x14ac:dyDescent="0.35">
      <c r="A89" s="83" t="s">
        <v>424</v>
      </c>
      <c r="B89" s="84" t="s">
        <v>241</v>
      </c>
      <c r="C89" s="84" t="s">
        <v>19</v>
      </c>
      <c r="D89" s="84" t="s">
        <v>10</v>
      </c>
      <c r="E89" s="79" t="s">
        <v>35</v>
      </c>
      <c r="F89" s="73" t="s">
        <v>378</v>
      </c>
      <c r="G89" s="74" t="s">
        <v>378</v>
      </c>
      <c r="H89" s="74" t="s">
        <v>378</v>
      </c>
      <c r="I89" s="74" t="s">
        <v>484</v>
      </c>
      <c r="J89" s="74" t="s">
        <v>378</v>
      </c>
      <c r="K89" s="73" t="s">
        <v>378</v>
      </c>
      <c r="L89" s="74" t="s">
        <v>378</v>
      </c>
      <c r="M89" s="74" t="s">
        <v>484</v>
      </c>
      <c r="N89" s="74" t="s">
        <v>378</v>
      </c>
      <c r="O89" s="74" t="s">
        <v>378</v>
      </c>
      <c r="P89" s="74" t="s">
        <v>484</v>
      </c>
      <c r="Q89" s="66" t="s">
        <v>445</v>
      </c>
      <c r="R89" s="74" t="s">
        <v>484</v>
      </c>
      <c r="S89" s="74" t="s">
        <v>484</v>
      </c>
      <c r="T89" s="67" t="s">
        <v>445</v>
      </c>
      <c r="V89" s="97" t="str">
        <f>+VLOOKUP(B89,'[13]Calendar new format (2)'!$B$11:$T$103,5,FALSE)</f>
        <v/>
      </c>
      <c r="W89" s="97" t="str">
        <f>+VLOOKUP(B89,'[13]Calendar new format (2)'!$B$11:$T$103,6,FALSE)</f>
        <v/>
      </c>
      <c r="X89" s="98" t="str">
        <f>+VLOOKUP(B89,'[13]Calendar new format (2)'!$B$11:$T$103,7,FALSE)</f>
        <v/>
      </c>
      <c r="Y89" s="98" t="str">
        <f>+VLOOKUP(B89,'[13]Calendar new format (2)'!$B$11:$T$103,8,FALSE)</f>
        <v>•</v>
      </c>
      <c r="Z89" s="98" t="str">
        <f>+VLOOKUP(B89,'[13]Calendar new format (2)'!$B$11:$T$103,9,FALSE)</f>
        <v/>
      </c>
      <c r="AA89" s="98" t="str">
        <f>+VLOOKUP(B89,'[13]Calendar new format (2)'!$B$11:$T$103,10,FALSE)</f>
        <v/>
      </c>
      <c r="AB89" s="98" t="str">
        <f>+VLOOKUP(B89,'[13]Calendar new format (2)'!$B$11:$T$103,11,FALSE)</f>
        <v/>
      </c>
      <c r="AC89" s="98" t="str">
        <f>+VLOOKUP(B89,'[13]Calendar new format (2)'!$B$11:$T$103,12,FALSE)</f>
        <v>•</v>
      </c>
      <c r="AD89" s="98" t="str">
        <f>+VLOOKUP(B89,'[13]Calendar new format (2)'!$B$11:$T$103,13,FALSE)</f>
        <v/>
      </c>
      <c r="AE89" s="98" t="str">
        <f>+VLOOKUP(B89,'[13]Calendar new format (2)'!$B$11:$T$103,14,FALSE)</f>
        <v/>
      </c>
      <c r="AF89" s="98" t="str">
        <f>+VLOOKUP(B89,'[13]Calendar new format (2)'!$B$11:$T$103,15,FALSE)</f>
        <v>•</v>
      </c>
      <c r="AG89" s="98" t="str">
        <f>+VLOOKUP(B89,'[13]Calendar new format (2)'!$B$11:$T$103,16,FALSE)</f>
        <v>(*) Early Close</v>
      </c>
      <c r="AH89" s="98" t="str">
        <f>+VLOOKUP(B89,'[13]Calendar new format (2)'!$B$11:$T$103,17,FALSE)</f>
        <v>•</v>
      </c>
      <c r="AI89" s="98" t="str">
        <f>+VLOOKUP(B89,'[13]Calendar new format (2)'!$B$11:$T$103,18,FALSE)</f>
        <v>•</v>
      </c>
      <c r="AJ89" s="98" t="str">
        <f>+VLOOKUP(B89,'[13]Calendar new format (2)'!$B$11:$T$103,19,FALSE)</f>
        <v>(*) Early Close</v>
      </c>
      <c r="AL89" s="99">
        <f t="shared" si="16"/>
        <v>0</v>
      </c>
      <c r="AM89" s="99">
        <f t="shared" si="2"/>
        <v>0</v>
      </c>
      <c r="AN89" s="99">
        <f t="shared" si="3"/>
        <v>0</v>
      </c>
      <c r="AO89" s="99">
        <f t="shared" si="4"/>
        <v>0</v>
      </c>
      <c r="AP89" s="99">
        <f t="shared" si="5"/>
        <v>0</v>
      </c>
      <c r="AQ89" s="99">
        <f t="shared" si="6"/>
        <v>0</v>
      </c>
      <c r="AR89" s="99">
        <f t="shared" si="7"/>
        <v>0</v>
      </c>
      <c r="AS89" s="99">
        <f t="shared" si="8"/>
        <v>0</v>
      </c>
      <c r="AT89" s="99">
        <f t="shared" si="9"/>
        <v>0</v>
      </c>
      <c r="AU89" s="99">
        <f t="shared" si="10"/>
        <v>0</v>
      </c>
      <c r="AV89" s="99">
        <f t="shared" si="11"/>
        <v>0</v>
      </c>
      <c r="AW89" s="99">
        <f t="shared" si="12"/>
        <v>0</v>
      </c>
      <c r="AX89" s="99">
        <f t="shared" si="13"/>
        <v>0</v>
      </c>
      <c r="AY89" s="99">
        <f t="shared" si="14"/>
        <v>0</v>
      </c>
      <c r="AZ89" s="99">
        <f t="shared" si="15"/>
        <v>0</v>
      </c>
      <c r="BA89" s="99"/>
    </row>
    <row r="90" spans="1:53" s="1" customFormat="1" ht="32.25" hidden="1" customHeight="1" x14ac:dyDescent="0.35">
      <c r="A90" s="83" t="s">
        <v>418</v>
      </c>
      <c r="B90" s="84" t="s">
        <v>244</v>
      </c>
      <c r="C90" s="84" t="s">
        <v>19</v>
      </c>
      <c r="D90" s="84" t="s">
        <v>10</v>
      </c>
      <c r="E90" s="79" t="s">
        <v>35</v>
      </c>
      <c r="F90" s="73" t="s">
        <v>378</v>
      </c>
      <c r="G90" s="74" t="s">
        <v>378</v>
      </c>
      <c r="H90" s="74" t="s">
        <v>378</v>
      </c>
      <c r="I90" s="74" t="s">
        <v>484</v>
      </c>
      <c r="J90" s="74" t="s">
        <v>378</v>
      </c>
      <c r="K90" s="73" t="s">
        <v>378</v>
      </c>
      <c r="L90" s="74" t="s">
        <v>378</v>
      </c>
      <c r="M90" s="74" t="s">
        <v>484</v>
      </c>
      <c r="N90" s="74" t="s">
        <v>378</v>
      </c>
      <c r="O90" s="74" t="s">
        <v>378</v>
      </c>
      <c r="P90" s="74" t="s">
        <v>484</v>
      </c>
      <c r="Q90" s="66" t="s">
        <v>445</v>
      </c>
      <c r="R90" s="74" t="s">
        <v>484</v>
      </c>
      <c r="S90" s="74" t="s">
        <v>484</v>
      </c>
      <c r="T90" s="67" t="s">
        <v>445</v>
      </c>
      <c r="V90" s="97" t="str">
        <f>+VLOOKUP(B90,'[13]Calendar new format (2)'!$B$11:$T$103,5,FALSE)</f>
        <v/>
      </c>
      <c r="W90" s="97" t="str">
        <f>+VLOOKUP(B90,'[13]Calendar new format (2)'!$B$11:$T$103,6,FALSE)</f>
        <v/>
      </c>
      <c r="X90" s="98" t="str">
        <f>+VLOOKUP(B90,'[13]Calendar new format (2)'!$B$11:$T$103,7,FALSE)</f>
        <v/>
      </c>
      <c r="Y90" s="98" t="str">
        <f>+VLOOKUP(B90,'[13]Calendar new format (2)'!$B$11:$T$103,8,FALSE)</f>
        <v>•</v>
      </c>
      <c r="Z90" s="98" t="str">
        <f>+VLOOKUP(B90,'[13]Calendar new format (2)'!$B$11:$T$103,9,FALSE)</f>
        <v/>
      </c>
      <c r="AA90" s="98" t="str">
        <f>+VLOOKUP(B90,'[13]Calendar new format (2)'!$B$11:$T$103,10,FALSE)</f>
        <v/>
      </c>
      <c r="AB90" s="98" t="str">
        <f>+VLOOKUP(B90,'[13]Calendar new format (2)'!$B$11:$T$103,11,FALSE)</f>
        <v/>
      </c>
      <c r="AC90" s="98" t="str">
        <f>+VLOOKUP(B90,'[13]Calendar new format (2)'!$B$11:$T$103,12,FALSE)</f>
        <v>•</v>
      </c>
      <c r="AD90" s="98" t="str">
        <f>+VLOOKUP(B90,'[13]Calendar new format (2)'!$B$11:$T$103,13,FALSE)</f>
        <v/>
      </c>
      <c r="AE90" s="98" t="str">
        <f>+VLOOKUP(B90,'[13]Calendar new format (2)'!$B$11:$T$103,14,FALSE)</f>
        <v/>
      </c>
      <c r="AF90" s="98" t="str">
        <f>+VLOOKUP(B90,'[13]Calendar new format (2)'!$B$11:$T$103,15,FALSE)</f>
        <v>•</v>
      </c>
      <c r="AG90" s="98" t="str">
        <f>+VLOOKUP(B90,'[13]Calendar new format (2)'!$B$11:$T$103,16,FALSE)</f>
        <v>(*) Early Close</v>
      </c>
      <c r="AH90" s="98" t="str">
        <f>+VLOOKUP(B90,'[13]Calendar new format (2)'!$B$11:$T$103,17,FALSE)</f>
        <v>•</v>
      </c>
      <c r="AI90" s="98" t="str">
        <f>+VLOOKUP(B90,'[13]Calendar new format (2)'!$B$11:$T$103,18,FALSE)</f>
        <v>•</v>
      </c>
      <c r="AJ90" s="98" t="str">
        <f>+VLOOKUP(B90,'[13]Calendar new format (2)'!$B$11:$T$103,19,FALSE)</f>
        <v>(*) Early Close</v>
      </c>
      <c r="AL90" s="99">
        <f t="shared" si="16"/>
        <v>0</v>
      </c>
      <c r="AM90" s="99">
        <f t="shared" si="2"/>
        <v>0</v>
      </c>
      <c r="AN90" s="99">
        <f t="shared" si="3"/>
        <v>0</v>
      </c>
      <c r="AO90" s="99">
        <f t="shared" si="4"/>
        <v>0</v>
      </c>
      <c r="AP90" s="99">
        <f t="shared" si="5"/>
        <v>0</v>
      </c>
      <c r="AQ90" s="99">
        <f t="shared" si="6"/>
        <v>0</v>
      </c>
      <c r="AR90" s="99">
        <f t="shared" si="7"/>
        <v>0</v>
      </c>
      <c r="AS90" s="99">
        <f t="shared" si="8"/>
        <v>0</v>
      </c>
      <c r="AT90" s="99">
        <f t="shared" si="9"/>
        <v>0</v>
      </c>
      <c r="AU90" s="99">
        <f t="shared" si="10"/>
        <v>0</v>
      </c>
      <c r="AV90" s="99">
        <f t="shared" si="11"/>
        <v>0</v>
      </c>
      <c r="AW90" s="99">
        <f t="shared" si="12"/>
        <v>0</v>
      </c>
      <c r="AX90" s="99">
        <f t="shared" si="13"/>
        <v>0</v>
      </c>
      <c r="AY90" s="99">
        <f t="shared" si="14"/>
        <v>0</v>
      </c>
      <c r="AZ90" s="99">
        <f t="shared" si="15"/>
        <v>0</v>
      </c>
      <c r="BA90" s="99"/>
    </row>
    <row r="91" spans="1:53" s="1" customFormat="1" ht="32.25" hidden="1" customHeight="1" x14ac:dyDescent="0.35">
      <c r="A91" s="83" t="s">
        <v>416</v>
      </c>
      <c r="B91" s="84" t="s">
        <v>397</v>
      </c>
      <c r="C91" s="84" t="s">
        <v>19</v>
      </c>
      <c r="D91" s="84" t="s">
        <v>10</v>
      </c>
      <c r="E91" s="79" t="s">
        <v>15</v>
      </c>
      <c r="F91" s="73" t="s">
        <v>378</v>
      </c>
      <c r="G91" s="74" t="s">
        <v>378</v>
      </c>
      <c r="H91" s="74" t="s">
        <v>378</v>
      </c>
      <c r="I91" s="74" t="s">
        <v>378</v>
      </c>
      <c r="J91" s="74" t="s">
        <v>378</v>
      </c>
      <c r="K91" s="73" t="s">
        <v>378</v>
      </c>
      <c r="L91" s="74" t="s">
        <v>378</v>
      </c>
      <c r="M91" s="74" t="s">
        <v>378</v>
      </c>
      <c r="N91" s="74" t="s">
        <v>378</v>
      </c>
      <c r="O91" s="74" t="s">
        <v>378</v>
      </c>
      <c r="P91" s="74" t="s">
        <v>378</v>
      </c>
      <c r="Q91" s="73" t="s">
        <v>484</v>
      </c>
      <c r="R91" s="74" t="s">
        <v>484</v>
      </c>
      <c r="S91" s="74" t="s">
        <v>484</v>
      </c>
      <c r="T91" s="75" t="s">
        <v>484</v>
      </c>
      <c r="V91" s="97" t="str">
        <f>+VLOOKUP(B91,'[13]Calendar new format (2)'!$B$11:$T$103,5,FALSE)</f>
        <v/>
      </c>
      <c r="W91" s="97" t="str">
        <f>+VLOOKUP(B91,'[13]Calendar new format (2)'!$B$11:$T$103,6,FALSE)</f>
        <v/>
      </c>
      <c r="X91" s="98" t="str">
        <f>+VLOOKUP(B91,'[13]Calendar new format (2)'!$B$11:$T$103,7,FALSE)</f>
        <v/>
      </c>
      <c r="Y91" s="98" t="str">
        <f>+VLOOKUP(B91,'[13]Calendar new format (2)'!$B$11:$T$103,8,FALSE)</f>
        <v/>
      </c>
      <c r="Z91" s="98" t="str">
        <f>+VLOOKUP(B91,'[13]Calendar new format (2)'!$B$11:$T$103,9,FALSE)</f>
        <v/>
      </c>
      <c r="AA91" s="98" t="str">
        <f>+VLOOKUP(B91,'[13]Calendar new format (2)'!$B$11:$T$103,10,FALSE)</f>
        <v/>
      </c>
      <c r="AB91" s="98" t="str">
        <f>+VLOOKUP(B91,'[13]Calendar new format (2)'!$B$11:$T$103,11,FALSE)</f>
        <v/>
      </c>
      <c r="AC91" s="98" t="str">
        <f>+VLOOKUP(B91,'[13]Calendar new format (2)'!$B$11:$T$103,12,FALSE)</f>
        <v/>
      </c>
      <c r="AD91" s="98" t="str">
        <f>+VLOOKUP(B91,'[13]Calendar new format (2)'!$B$11:$T$103,13,FALSE)</f>
        <v/>
      </c>
      <c r="AE91" s="98" t="str">
        <f>+VLOOKUP(B91,'[13]Calendar new format (2)'!$B$11:$T$103,14,FALSE)</f>
        <v/>
      </c>
      <c r="AF91" s="98" t="str">
        <f>+VLOOKUP(B91,'[13]Calendar new format (2)'!$B$11:$T$103,15,FALSE)</f>
        <v/>
      </c>
      <c r="AG91" s="98" t="str">
        <f>+VLOOKUP(B91,'[13]Calendar new format (2)'!$B$11:$T$103,16,FALSE)</f>
        <v>•</v>
      </c>
      <c r="AH91" s="98" t="str">
        <f>+VLOOKUP(B91,'[13]Calendar new format (2)'!$B$11:$T$103,17,FALSE)</f>
        <v>•</v>
      </c>
      <c r="AI91" s="98" t="str">
        <f>+VLOOKUP(B91,'[13]Calendar new format (2)'!$B$11:$T$103,18,FALSE)</f>
        <v>•</v>
      </c>
      <c r="AJ91" s="98" t="str">
        <f>+VLOOKUP(B91,'[13]Calendar new format (2)'!$B$11:$T$103,19,FALSE)</f>
        <v>•</v>
      </c>
      <c r="AL91" s="99">
        <f t="shared" si="16"/>
        <v>0</v>
      </c>
      <c r="AM91" s="99">
        <f t="shared" si="2"/>
        <v>0</v>
      </c>
      <c r="AN91" s="99">
        <f t="shared" si="3"/>
        <v>0</v>
      </c>
      <c r="AO91" s="99">
        <f t="shared" si="4"/>
        <v>0</v>
      </c>
      <c r="AP91" s="99">
        <f t="shared" si="5"/>
        <v>0</v>
      </c>
      <c r="AQ91" s="99">
        <f t="shared" si="6"/>
        <v>0</v>
      </c>
      <c r="AR91" s="99">
        <f t="shared" si="7"/>
        <v>0</v>
      </c>
      <c r="AS91" s="99">
        <f t="shared" si="8"/>
        <v>0</v>
      </c>
      <c r="AT91" s="99">
        <f t="shared" si="9"/>
        <v>0</v>
      </c>
      <c r="AU91" s="99">
        <f t="shared" si="10"/>
        <v>0</v>
      </c>
      <c r="AV91" s="99">
        <f t="shared" si="11"/>
        <v>0</v>
      </c>
      <c r="AW91" s="99">
        <f t="shared" si="12"/>
        <v>0</v>
      </c>
      <c r="AX91" s="99">
        <f t="shared" si="13"/>
        <v>0</v>
      </c>
      <c r="AY91" s="99">
        <f t="shared" si="14"/>
        <v>0</v>
      </c>
      <c r="AZ91" s="99">
        <f t="shared" si="15"/>
        <v>0</v>
      </c>
      <c r="BA91" s="99"/>
    </row>
    <row r="92" spans="1:53" s="1" customFormat="1" ht="32.25" customHeight="1" x14ac:dyDescent="0.35">
      <c r="A92" s="83" t="s">
        <v>272</v>
      </c>
      <c r="B92" s="84" t="s">
        <v>271</v>
      </c>
      <c r="C92" s="84" t="s">
        <v>9</v>
      </c>
      <c r="D92" s="84" t="s">
        <v>398</v>
      </c>
      <c r="E92" s="79" t="s">
        <v>181</v>
      </c>
      <c r="F92" s="73" t="s">
        <v>378</v>
      </c>
      <c r="G92" s="74" t="s">
        <v>378</v>
      </c>
      <c r="H92" s="74" t="s">
        <v>378</v>
      </c>
      <c r="I92" s="74" t="s">
        <v>378</v>
      </c>
      <c r="J92" s="74" t="s">
        <v>378</v>
      </c>
      <c r="K92" s="73" t="s">
        <v>378</v>
      </c>
      <c r="L92" s="74" t="s">
        <v>378</v>
      </c>
      <c r="M92" s="74" t="s">
        <v>378</v>
      </c>
      <c r="N92" s="74" t="s">
        <v>378</v>
      </c>
      <c r="O92" s="74" t="s">
        <v>378</v>
      </c>
      <c r="P92" s="74" t="s">
        <v>484</v>
      </c>
      <c r="Q92" s="66" t="s">
        <v>445</v>
      </c>
      <c r="R92" s="74" t="s">
        <v>484</v>
      </c>
      <c r="S92" s="74" t="s">
        <v>484</v>
      </c>
      <c r="T92" s="67" t="s">
        <v>445</v>
      </c>
      <c r="V92" s="97" t="str">
        <f>+VLOOKUP(B92,'[13]Calendar new format (2)'!$B$11:$T$103,5,FALSE)</f>
        <v/>
      </c>
      <c r="W92" s="97" t="str">
        <f>+VLOOKUP(B92,'[13]Calendar new format (2)'!$B$11:$T$103,6,FALSE)</f>
        <v/>
      </c>
      <c r="X92" s="98" t="str">
        <f>+VLOOKUP(B92,'[13]Calendar new format (2)'!$B$11:$T$103,7,FALSE)</f>
        <v/>
      </c>
      <c r="Y92" s="98" t="str">
        <f>+VLOOKUP(B92,'[13]Calendar new format (2)'!$B$11:$T$103,8,FALSE)</f>
        <v>•</v>
      </c>
      <c r="Z92" s="98" t="str">
        <f>+VLOOKUP(B92,'[13]Calendar new format (2)'!$B$11:$T$103,9,FALSE)</f>
        <v/>
      </c>
      <c r="AA92" s="98" t="str">
        <f>+VLOOKUP(B92,'[13]Calendar new format (2)'!$B$11:$T$103,10,FALSE)</f>
        <v/>
      </c>
      <c r="AB92" s="98" t="str">
        <f>+VLOOKUP(B92,'[13]Calendar new format (2)'!$B$11:$T$103,11,FALSE)</f>
        <v/>
      </c>
      <c r="AC92" s="98" t="str">
        <f>+VLOOKUP(B92,'[13]Calendar new format (2)'!$B$11:$T$103,12,FALSE)</f>
        <v>•</v>
      </c>
      <c r="AD92" s="98" t="str">
        <f>+VLOOKUP(B92,'[13]Calendar new format (2)'!$B$11:$T$103,13,FALSE)</f>
        <v/>
      </c>
      <c r="AE92" s="98" t="str">
        <f>+VLOOKUP(B92,'[13]Calendar new format (2)'!$B$11:$T$103,14,FALSE)</f>
        <v/>
      </c>
      <c r="AF92" s="98" t="str">
        <f>+VLOOKUP(B92,'[13]Calendar new format (2)'!$B$11:$T$103,15,FALSE)</f>
        <v>•</v>
      </c>
      <c r="AG92" s="98" t="str">
        <f>+VLOOKUP(B92,'[13]Calendar new format (2)'!$B$11:$T$103,16,FALSE)</f>
        <v>(*) Early Close</v>
      </c>
      <c r="AH92" s="98" t="str">
        <f>+VLOOKUP(B92,'[13]Calendar new format (2)'!$B$11:$T$103,17,FALSE)</f>
        <v>•</v>
      </c>
      <c r="AI92" s="98" t="str">
        <f>+VLOOKUP(B92,'[13]Calendar new format (2)'!$B$11:$T$103,18,FALSE)</f>
        <v>•</v>
      </c>
      <c r="AJ92" s="98" t="str">
        <f>+VLOOKUP(B92,'[13]Calendar new format (2)'!$B$11:$T$103,19,FALSE)</f>
        <v>(*) Early Close</v>
      </c>
      <c r="AL92" s="99">
        <f t="shared" si="16"/>
        <v>0</v>
      </c>
      <c r="AM92" s="99">
        <f t="shared" ref="AM92:AM105" si="17">+IF(W92=G92,0,1)</f>
        <v>0</v>
      </c>
      <c r="AN92" s="99">
        <f t="shared" ref="AN92:AN105" si="18">+IF(X92=H92,0,1)</f>
        <v>0</v>
      </c>
      <c r="AO92" s="99">
        <f t="shared" ref="AO92:AO105" si="19">+IF(Y92=I92,0,1)</f>
        <v>1</v>
      </c>
      <c r="AP92" s="99">
        <f t="shared" ref="AP92:AP105" si="20">+IF(Z92=J92,0,1)</f>
        <v>0</v>
      </c>
      <c r="AQ92" s="99">
        <f t="shared" ref="AQ92:AQ105" si="21">+IF(AA92=K92,0,1)</f>
        <v>0</v>
      </c>
      <c r="AR92" s="99">
        <f t="shared" ref="AR92:AR105" si="22">+IF(AB92=L92,0,1)</f>
        <v>0</v>
      </c>
      <c r="AS92" s="99">
        <f t="shared" ref="AS92:AS105" si="23">+IF(AC92=M92,0,1)</f>
        <v>1</v>
      </c>
      <c r="AT92" s="99">
        <f t="shared" ref="AT92:AT105" si="24">+IF(AD92=N92,0,1)</f>
        <v>0</v>
      </c>
      <c r="AU92" s="99">
        <f t="shared" ref="AU92:AU105" si="25">+IF(AE92=O92,0,1)</f>
        <v>0</v>
      </c>
      <c r="AV92" s="99">
        <f t="shared" ref="AV92:AV105" si="26">+IF(AF92=P92,0,1)</f>
        <v>0</v>
      </c>
      <c r="AW92" s="99">
        <f t="shared" ref="AW92:AW105" si="27">+IF(AG92=Q92,0,1)</f>
        <v>0</v>
      </c>
      <c r="AX92" s="99">
        <f t="shared" ref="AX92:AX105" si="28">+IF(AH92=R92,0,1)</f>
        <v>0</v>
      </c>
      <c r="AY92" s="99">
        <f t="shared" ref="AY92:AY105" si="29">+IF(AI92=S92,0,1)</f>
        <v>0</v>
      </c>
      <c r="AZ92" s="99">
        <f t="shared" ref="AZ92:AZ105" si="30">+IF(AJ92=T92,0,1)</f>
        <v>0</v>
      </c>
      <c r="BA92" s="99"/>
    </row>
    <row r="93" spans="1:53" s="1" customFormat="1" ht="32.25" customHeight="1" x14ac:dyDescent="0.35">
      <c r="A93" s="83" t="s">
        <v>274</v>
      </c>
      <c r="B93" s="84" t="s">
        <v>273</v>
      </c>
      <c r="C93" s="84" t="s">
        <v>9</v>
      </c>
      <c r="D93" s="84" t="s">
        <v>398</v>
      </c>
      <c r="E93" s="79" t="s">
        <v>181</v>
      </c>
      <c r="F93" s="73" t="s">
        <v>378</v>
      </c>
      <c r="G93" s="74" t="s">
        <v>378</v>
      </c>
      <c r="H93" s="74" t="s">
        <v>378</v>
      </c>
      <c r="I93" s="74" t="s">
        <v>378</v>
      </c>
      <c r="J93" s="74" t="s">
        <v>378</v>
      </c>
      <c r="K93" s="73" t="s">
        <v>378</v>
      </c>
      <c r="L93" s="74" t="s">
        <v>378</v>
      </c>
      <c r="M93" s="74" t="s">
        <v>378</v>
      </c>
      <c r="N93" s="74" t="s">
        <v>378</v>
      </c>
      <c r="O93" s="74" t="s">
        <v>378</v>
      </c>
      <c r="P93" s="74" t="s">
        <v>484</v>
      </c>
      <c r="Q93" s="66" t="s">
        <v>445</v>
      </c>
      <c r="R93" s="74" t="s">
        <v>484</v>
      </c>
      <c r="S93" s="74" t="s">
        <v>484</v>
      </c>
      <c r="T93" s="67" t="s">
        <v>445</v>
      </c>
      <c r="V93" s="97" t="str">
        <f>+VLOOKUP(B93,'[13]Calendar new format (2)'!$B$11:$T$103,5,FALSE)</f>
        <v/>
      </c>
      <c r="W93" s="97" t="str">
        <f>+VLOOKUP(B93,'[13]Calendar new format (2)'!$B$11:$T$103,6,FALSE)</f>
        <v/>
      </c>
      <c r="X93" s="98" t="str">
        <f>+VLOOKUP(B93,'[13]Calendar new format (2)'!$B$11:$T$103,7,FALSE)</f>
        <v/>
      </c>
      <c r="Y93" s="98" t="str">
        <f>+VLOOKUP(B93,'[13]Calendar new format (2)'!$B$11:$T$103,8,FALSE)</f>
        <v>•</v>
      </c>
      <c r="Z93" s="98" t="str">
        <f>+VLOOKUP(B93,'[13]Calendar new format (2)'!$B$11:$T$103,9,FALSE)</f>
        <v/>
      </c>
      <c r="AA93" s="98" t="str">
        <f>+VLOOKUP(B93,'[13]Calendar new format (2)'!$B$11:$T$103,10,FALSE)</f>
        <v/>
      </c>
      <c r="AB93" s="98" t="str">
        <f>+VLOOKUP(B93,'[13]Calendar new format (2)'!$B$11:$T$103,11,FALSE)</f>
        <v/>
      </c>
      <c r="AC93" s="98" t="str">
        <f>+VLOOKUP(B93,'[13]Calendar new format (2)'!$B$11:$T$103,12,FALSE)</f>
        <v>•</v>
      </c>
      <c r="AD93" s="98" t="str">
        <f>+VLOOKUP(B93,'[13]Calendar new format (2)'!$B$11:$T$103,13,FALSE)</f>
        <v/>
      </c>
      <c r="AE93" s="98" t="str">
        <f>+VLOOKUP(B93,'[13]Calendar new format (2)'!$B$11:$T$103,14,FALSE)</f>
        <v/>
      </c>
      <c r="AF93" s="98" t="str">
        <f>+VLOOKUP(B93,'[13]Calendar new format (2)'!$B$11:$T$103,15,FALSE)</f>
        <v>•</v>
      </c>
      <c r="AG93" s="98" t="str">
        <f>+VLOOKUP(B93,'[13]Calendar new format (2)'!$B$11:$T$103,16,FALSE)</f>
        <v>(*) Early Close</v>
      </c>
      <c r="AH93" s="98" t="str">
        <f>+VLOOKUP(B93,'[13]Calendar new format (2)'!$B$11:$T$103,17,FALSE)</f>
        <v>•</v>
      </c>
      <c r="AI93" s="98" t="str">
        <f>+VLOOKUP(B93,'[13]Calendar new format (2)'!$B$11:$T$103,18,FALSE)</f>
        <v>•</v>
      </c>
      <c r="AJ93" s="98" t="str">
        <f>+VLOOKUP(B93,'[13]Calendar new format (2)'!$B$11:$T$103,19,FALSE)</f>
        <v>(*) Early Close</v>
      </c>
      <c r="AL93" s="99">
        <f t="shared" si="16"/>
        <v>0</v>
      </c>
      <c r="AM93" s="99">
        <f t="shared" si="17"/>
        <v>0</v>
      </c>
      <c r="AN93" s="99">
        <f t="shared" si="18"/>
        <v>0</v>
      </c>
      <c r="AO93" s="99">
        <f t="shared" si="19"/>
        <v>1</v>
      </c>
      <c r="AP93" s="99">
        <f t="shared" si="20"/>
        <v>0</v>
      </c>
      <c r="AQ93" s="99">
        <f t="shared" si="21"/>
        <v>0</v>
      </c>
      <c r="AR93" s="99">
        <f t="shared" si="22"/>
        <v>0</v>
      </c>
      <c r="AS93" s="99">
        <f t="shared" si="23"/>
        <v>1</v>
      </c>
      <c r="AT93" s="99">
        <f t="shared" si="24"/>
        <v>0</v>
      </c>
      <c r="AU93" s="99">
        <f t="shared" si="25"/>
        <v>0</v>
      </c>
      <c r="AV93" s="99">
        <f t="shared" si="26"/>
        <v>0</v>
      </c>
      <c r="AW93" s="99">
        <f t="shared" si="27"/>
        <v>0</v>
      </c>
      <c r="AX93" s="99">
        <f t="shared" si="28"/>
        <v>0</v>
      </c>
      <c r="AY93" s="99">
        <f t="shared" si="29"/>
        <v>0</v>
      </c>
      <c r="AZ93" s="99">
        <f t="shared" si="30"/>
        <v>0</v>
      </c>
      <c r="BA93" s="99"/>
    </row>
    <row r="94" spans="1:53" s="1" customFormat="1" ht="32.25" customHeight="1" x14ac:dyDescent="0.35">
      <c r="A94" s="83" t="s">
        <v>276</v>
      </c>
      <c r="B94" s="84" t="s">
        <v>275</v>
      </c>
      <c r="C94" s="84" t="s">
        <v>9</v>
      </c>
      <c r="D94" s="84" t="s">
        <v>398</v>
      </c>
      <c r="E94" s="79" t="s">
        <v>181</v>
      </c>
      <c r="F94" s="73" t="s">
        <v>378</v>
      </c>
      <c r="G94" s="74" t="s">
        <v>378</v>
      </c>
      <c r="H94" s="74" t="s">
        <v>378</v>
      </c>
      <c r="I94" s="74" t="s">
        <v>378</v>
      </c>
      <c r="J94" s="74" t="s">
        <v>378</v>
      </c>
      <c r="K94" s="73" t="s">
        <v>378</v>
      </c>
      <c r="L94" s="74" t="s">
        <v>378</v>
      </c>
      <c r="M94" s="74" t="s">
        <v>378</v>
      </c>
      <c r="N94" s="74" t="s">
        <v>378</v>
      </c>
      <c r="O94" s="74" t="s">
        <v>378</v>
      </c>
      <c r="P94" s="74" t="s">
        <v>484</v>
      </c>
      <c r="Q94" s="66" t="s">
        <v>445</v>
      </c>
      <c r="R94" s="74" t="s">
        <v>484</v>
      </c>
      <c r="S94" s="74" t="s">
        <v>484</v>
      </c>
      <c r="T94" s="67" t="s">
        <v>445</v>
      </c>
      <c r="V94" s="97" t="str">
        <f>+VLOOKUP(B94,'[13]Calendar new format (2)'!$B$11:$T$103,5,FALSE)</f>
        <v/>
      </c>
      <c r="W94" s="97" t="str">
        <f>+VLOOKUP(B94,'[13]Calendar new format (2)'!$B$11:$T$103,6,FALSE)</f>
        <v/>
      </c>
      <c r="X94" s="98" t="str">
        <f>+VLOOKUP(B94,'[13]Calendar new format (2)'!$B$11:$T$103,7,FALSE)</f>
        <v/>
      </c>
      <c r="Y94" s="98" t="str">
        <f>+VLOOKUP(B94,'[13]Calendar new format (2)'!$B$11:$T$103,8,FALSE)</f>
        <v>•</v>
      </c>
      <c r="Z94" s="98" t="str">
        <f>+VLOOKUP(B94,'[13]Calendar new format (2)'!$B$11:$T$103,9,FALSE)</f>
        <v/>
      </c>
      <c r="AA94" s="98" t="str">
        <f>+VLOOKUP(B94,'[13]Calendar new format (2)'!$B$11:$T$103,10,FALSE)</f>
        <v/>
      </c>
      <c r="AB94" s="98" t="str">
        <f>+VLOOKUP(B94,'[13]Calendar new format (2)'!$B$11:$T$103,11,FALSE)</f>
        <v/>
      </c>
      <c r="AC94" s="98" t="str">
        <f>+VLOOKUP(B94,'[13]Calendar new format (2)'!$B$11:$T$103,12,FALSE)</f>
        <v>•</v>
      </c>
      <c r="AD94" s="98" t="str">
        <f>+VLOOKUP(B94,'[13]Calendar new format (2)'!$B$11:$T$103,13,FALSE)</f>
        <v/>
      </c>
      <c r="AE94" s="98" t="str">
        <f>+VLOOKUP(B94,'[13]Calendar new format (2)'!$B$11:$T$103,14,FALSE)</f>
        <v/>
      </c>
      <c r="AF94" s="98" t="str">
        <f>+VLOOKUP(B94,'[13]Calendar new format (2)'!$B$11:$T$103,15,FALSE)</f>
        <v>•</v>
      </c>
      <c r="AG94" s="98" t="str">
        <f>+VLOOKUP(B94,'[13]Calendar new format (2)'!$B$11:$T$103,16,FALSE)</f>
        <v>(*) Early Close</v>
      </c>
      <c r="AH94" s="98" t="str">
        <f>+VLOOKUP(B94,'[13]Calendar new format (2)'!$B$11:$T$103,17,FALSE)</f>
        <v>•</v>
      </c>
      <c r="AI94" s="98" t="str">
        <f>+VLOOKUP(B94,'[13]Calendar new format (2)'!$B$11:$T$103,18,FALSE)</f>
        <v>•</v>
      </c>
      <c r="AJ94" s="98" t="str">
        <f>+VLOOKUP(B94,'[13]Calendar new format (2)'!$B$11:$T$103,19,FALSE)</f>
        <v>(*) Early Close</v>
      </c>
      <c r="AL94" s="99">
        <f t="shared" si="16"/>
        <v>0</v>
      </c>
      <c r="AM94" s="99">
        <f t="shared" si="17"/>
        <v>0</v>
      </c>
      <c r="AN94" s="99">
        <f t="shared" si="18"/>
        <v>0</v>
      </c>
      <c r="AO94" s="99">
        <f t="shared" si="19"/>
        <v>1</v>
      </c>
      <c r="AP94" s="99">
        <f t="shared" si="20"/>
        <v>0</v>
      </c>
      <c r="AQ94" s="99">
        <f t="shared" si="21"/>
        <v>0</v>
      </c>
      <c r="AR94" s="99">
        <f t="shared" si="22"/>
        <v>0</v>
      </c>
      <c r="AS94" s="99">
        <f t="shared" si="23"/>
        <v>1</v>
      </c>
      <c r="AT94" s="99">
        <f t="shared" si="24"/>
        <v>0</v>
      </c>
      <c r="AU94" s="99">
        <f t="shared" si="25"/>
        <v>0</v>
      </c>
      <c r="AV94" s="99">
        <f t="shared" si="26"/>
        <v>0</v>
      </c>
      <c r="AW94" s="99">
        <f t="shared" si="27"/>
        <v>0</v>
      </c>
      <c r="AX94" s="99">
        <f t="shared" si="28"/>
        <v>0</v>
      </c>
      <c r="AY94" s="99">
        <f t="shared" si="29"/>
        <v>0</v>
      </c>
      <c r="AZ94" s="99">
        <f t="shared" si="30"/>
        <v>0</v>
      </c>
      <c r="BA94" s="99"/>
    </row>
    <row r="95" spans="1:53" s="1" customFormat="1" ht="32.25" customHeight="1" x14ac:dyDescent="0.35">
      <c r="A95" s="83" t="s">
        <v>278</v>
      </c>
      <c r="B95" s="84" t="s">
        <v>277</v>
      </c>
      <c r="C95" s="84" t="s">
        <v>9</v>
      </c>
      <c r="D95" s="84" t="s">
        <v>398</v>
      </c>
      <c r="E95" s="79" t="s">
        <v>181</v>
      </c>
      <c r="F95" s="73" t="s">
        <v>378</v>
      </c>
      <c r="G95" s="74" t="s">
        <v>378</v>
      </c>
      <c r="H95" s="74" t="s">
        <v>378</v>
      </c>
      <c r="I95" s="74" t="s">
        <v>378</v>
      </c>
      <c r="J95" s="74" t="s">
        <v>378</v>
      </c>
      <c r="K95" s="73" t="s">
        <v>378</v>
      </c>
      <c r="L95" s="74" t="s">
        <v>378</v>
      </c>
      <c r="M95" s="74" t="s">
        <v>378</v>
      </c>
      <c r="N95" s="74" t="s">
        <v>378</v>
      </c>
      <c r="O95" s="74" t="s">
        <v>378</v>
      </c>
      <c r="P95" s="74" t="s">
        <v>484</v>
      </c>
      <c r="Q95" s="66" t="s">
        <v>445</v>
      </c>
      <c r="R95" s="74" t="s">
        <v>484</v>
      </c>
      <c r="S95" s="74" t="s">
        <v>484</v>
      </c>
      <c r="T95" s="67" t="s">
        <v>445</v>
      </c>
      <c r="V95" s="97" t="str">
        <f>+VLOOKUP(B95,'[13]Calendar new format (2)'!$B$11:$T$103,5,FALSE)</f>
        <v/>
      </c>
      <c r="W95" s="97" t="str">
        <f>+VLOOKUP(B95,'[13]Calendar new format (2)'!$B$11:$T$103,6,FALSE)</f>
        <v/>
      </c>
      <c r="X95" s="98" t="str">
        <f>+VLOOKUP(B95,'[13]Calendar new format (2)'!$B$11:$T$103,7,FALSE)</f>
        <v/>
      </c>
      <c r="Y95" s="98" t="str">
        <f>+VLOOKUP(B95,'[13]Calendar new format (2)'!$B$11:$T$103,8,FALSE)</f>
        <v>•</v>
      </c>
      <c r="Z95" s="98" t="str">
        <f>+VLOOKUP(B95,'[13]Calendar new format (2)'!$B$11:$T$103,9,FALSE)</f>
        <v/>
      </c>
      <c r="AA95" s="98" t="str">
        <f>+VLOOKUP(B95,'[13]Calendar new format (2)'!$B$11:$T$103,10,FALSE)</f>
        <v/>
      </c>
      <c r="AB95" s="98" t="str">
        <f>+VLOOKUP(B95,'[13]Calendar new format (2)'!$B$11:$T$103,11,FALSE)</f>
        <v/>
      </c>
      <c r="AC95" s="98" t="str">
        <f>+VLOOKUP(B95,'[13]Calendar new format (2)'!$B$11:$T$103,12,FALSE)</f>
        <v>•</v>
      </c>
      <c r="AD95" s="98" t="str">
        <f>+VLOOKUP(B95,'[13]Calendar new format (2)'!$B$11:$T$103,13,FALSE)</f>
        <v/>
      </c>
      <c r="AE95" s="98" t="str">
        <f>+VLOOKUP(B95,'[13]Calendar new format (2)'!$B$11:$T$103,14,FALSE)</f>
        <v/>
      </c>
      <c r="AF95" s="98" t="str">
        <f>+VLOOKUP(B95,'[13]Calendar new format (2)'!$B$11:$T$103,15,FALSE)</f>
        <v>•</v>
      </c>
      <c r="AG95" s="98" t="str">
        <f>+VLOOKUP(B95,'[13]Calendar new format (2)'!$B$11:$T$103,16,FALSE)</f>
        <v>(*) Early Close</v>
      </c>
      <c r="AH95" s="98" t="str">
        <f>+VLOOKUP(B95,'[13]Calendar new format (2)'!$B$11:$T$103,17,FALSE)</f>
        <v>•</v>
      </c>
      <c r="AI95" s="98" t="str">
        <f>+VLOOKUP(B95,'[13]Calendar new format (2)'!$B$11:$T$103,18,FALSE)</f>
        <v>•</v>
      </c>
      <c r="AJ95" s="98" t="str">
        <f>+VLOOKUP(B95,'[13]Calendar new format (2)'!$B$11:$T$103,19,FALSE)</f>
        <v>(*) Early Close</v>
      </c>
      <c r="AL95" s="99">
        <f t="shared" si="16"/>
        <v>0</v>
      </c>
      <c r="AM95" s="99">
        <f t="shared" si="17"/>
        <v>0</v>
      </c>
      <c r="AN95" s="99">
        <f t="shared" si="18"/>
        <v>0</v>
      </c>
      <c r="AO95" s="99">
        <f t="shared" si="19"/>
        <v>1</v>
      </c>
      <c r="AP95" s="99">
        <f t="shared" si="20"/>
        <v>0</v>
      </c>
      <c r="AQ95" s="99">
        <f t="shared" si="21"/>
        <v>0</v>
      </c>
      <c r="AR95" s="99">
        <f t="shared" si="22"/>
        <v>0</v>
      </c>
      <c r="AS95" s="99">
        <f t="shared" si="23"/>
        <v>1</v>
      </c>
      <c r="AT95" s="99">
        <f t="shared" si="24"/>
        <v>0</v>
      </c>
      <c r="AU95" s="99">
        <f t="shared" si="25"/>
        <v>0</v>
      </c>
      <c r="AV95" s="99">
        <f t="shared" si="26"/>
        <v>0</v>
      </c>
      <c r="AW95" s="99">
        <f t="shared" si="27"/>
        <v>0</v>
      </c>
      <c r="AX95" s="99">
        <f t="shared" si="28"/>
        <v>0</v>
      </c>
      <c r="AY95" s="99">
        <f t="shared" si="29"/>
        <v>0</v>
      </c>
      <c r="AZ95" s="99">
        <f t="shared" si="30"/>
        <v>0</v>
      </c>
      <c r="BA95" s="99"/>
    </row>
    <row r="96" spans="1:53" s="1" customFormat="1" ht="32.25" customHeight="1" x14ac:dyDescent="0.35">
      <c r="A96" s="83" t="s">
        <v>280</v>
      </c>
      <c r="B96" s="84" t="s">
        <v>279</v>
      </c>
      <c r="C96" s="84" t="s">
        <v>9</v>
      </c>
      <c r="D96" s="84" t="s">
        <v>398</v>
      </c>
      <c r="E96" s="79" t="s">
        <v>181</v>
      </c>
      <c r="F96" s="73" t="s">
        <v>378</v>
      </c>
      <c r="G96" s="74" t="s">
        <v>378</v>
      </c>
      <c r="H96" s="74" t="s">
        <v>378</v>
      </c>
      <c r="I96" s="74" t="s">
        <v>378</v>
      </c>
      <c r="J96" s="74" t="s">
        <v>378</v>
      </c>
      <c r="K96" s="73" t="s">
        <v>378</v>
      </c>
      <c r="L96" s="74" t="s">
        <v>378</v>
      </c>
      <c r="M96" s="74" t="s">
        <v>378</v>
      </c>
      <c r="N96" s="74" t="s">
        <v>378</v>
      </c>
      <c r="O96" s="74" t="s">
        <v>378</v>
      </c>
      <c r="P96" s="74" t="s">
        <v>484</v>
      </c>
      <c r="Q96" s="66" t="s">
        <v>445</v>
      </c>
      <c r="R96" s="74" t="s">
        <v>484</v>
      </c>
      <c r="S96" s="74" t="s">
        <v>484</v>
      </c>
      <c r="T96" s="67" t="s">
        <v>445</v>
      </c>
      <c r="V96" s="97" t="str">
        <f>+VLOOKUP(B96,'[13]Calendar new format (2)'!$B$11:$T$103,5,FALSE)</f>
        <v/>
      </c>
      <c r="W96" s="97" t="str">
        <f>+VLOOKUP(B96,'[13]Calendar new format (2)'!$B$11:$T$103,6,FALSE)</f>
        <v/>
      </c>
      <c r="X96" s="98" t="str">
        <f>+VLOOKUP(B96,'[13]Calendar new format (2)'!$B$11:$T$103,7,FALSE)</f>
        <v/>
      </c>
      <c r="Y96" s="98" t="str">
        <f>+VLOOKUP(B96,'[13]Calendar new format (2)'!$B$11:$T$103,8,FALSE)</f>
        <v>•</v>
      </c>
      <c r="Z96" s="98" t="str">
        <f>+VLOOKUP(B96,'[13]Calendar new format (2)'!$B$11:$T$103,9,FALSE)</f>
        <v/>
      </c>
      <c r="AA96" s="98" t="str">
        <f>+VLOOKUP(B96,'[13]Calendar new format (2)'!$B$11:$T$103,10,FALSE)</f>
        <v/>
      </c>
      <c r="AB96" s="98" t="str">
        <f>+VLOOKUP(B96,'[13]Calendar new format (2)'!$B$11:$T$103,11,FALSE)</f>
        <v/>
      </c>
      <c r="AC96" s="98" t="str">
        <f>+VLOOKUP(B96,'[13]Calendar new format (2)'!$B$11:$T$103,12,FALSE)</f>
        <v>•</v>
      </c>
      <c r="AD96" s="98" t="str">
        <f>+VLOOKUP(B96,'[13]Calendar new format (2)'!$B$11:$T$103,13,FALSE)</f>
        <v/>
      </c>
      <c r="AE96" s="98" t="str">
        <f>+VLOOKUP(B96,'[13]Calendar new format (2)'!$B$11:$T$103,14,FALSE)</f>
        <v/>
      </c>
      <c r="AF96" s="98" t="str">
        <f>+VLOOKUP(B96,'[13]Calendar new format (2)'!$B$11:$T$103,15,FALSE)</f>
        <v>•</v>
      </c>
      <c r="AG96" s="98" t="str">
        <f>+VLOOKUP(B96,'[13]Calendar new format (2)'!$B$11:$T$103,16,FALSE)</f>
        <v>(*) Early Close</v>
      </c>
      <c r="AH96" s="98" t="str">
        <f>+VLOOKUP(B96,'[13]Calendar new format (2)'!$B$11:$T$103,17,FALSE)</f>
        <v>•</v>
      </c>
      <c r="AI96" s="98" t="str">
        <f>+VLOOKUP(B96,'[13]Calendar new format (2)'!$B$11:$T$103,18,FALSE)</f>
        <v>•</v>
      </c>
      <c r="AJ96" s="98" t="str">
        <f>+VLOOKUP(B96,'[13]Calendar new format (2)'!$B$11:$T$103,19,FALSE)</f>
        <v>(*) Early Close</v>
      </c>
      <c r="AL96" s="99">
        <f t="shared" si="16"/>
        <v>0</v>
      </c>
      <c r="AM96" s="99">
        <f t="shared" si="17"/>
        <v>0</v>
      </c>
      <c r="AN96" s="99">
        <f t="shared" si="18"/>
        <v>0</v>
      </c>
      <c r="AO96" s="99">
        <f t="shared" si="19"/>
        <v>1</v>
      </c>
      <c r="AP96" s="99">
        <f t="shared" si="20"/>
        <v>0</v>
      </c>
      <c r="AQ96" s="99">
        <f t="shared" si="21"/>
        <v>0</v>
      </c>
      <c r="AR96" s="99">
        <f t="shared" si="22"/>
        <v>0</v>
      </c>
      <c r="AS96" s="99">
        <f t="shared" si="23"/>
        <v>1</v>
      </c>
      <c r="AT96" s="99">
        <f t="shared" si="24"/>
        <v>0</v>
      </c>
      <c r="AU96" s="99">
        <f t="shared" si="25"/>
        <v>0</v>
      </c>
      <c r="AV96" s="99">
        <f t="shared" si="26"/>
        <v>0</v>
      </c>
      <c r="AW96" s="99">
        <f t="shared" si="27"/>
        <v>0</v>
      </c>
      <c r="AX96" s="99">
        <f t="shared" si="28"/>
        <v>0</v>
      </c>
      <c r="AY96" s="99">
        <f t="shared" si="29"/>
        <v>0</v>
      </c>
      <c r="AZ96" s="99">
        <f t="shared" si="30"/>
        <v>0</v>
      </c>
      <c r="BA96" s="99"/>
    </row>
    <row r="97" spans="1:53" s="1" customFormat="1" ht="32.25" customHeight="1" x14ac:dyDescent="0.35">
      <c r="A97" s="83" t="s">
        <v>281</v>
      </c>
      <c r="B97" s="84" t="s">
        <v>404</v>
      </c>
      <c r="C97" s="84" t="s">
        <v>9</v>
      </c>
      <c r="D97" s="84" t="s">
        <v>398</v>
      </c>
      <c r="E97" s="79" t="s">
        <v>181</v>
      </c>
      <c r="F97" s="73" t="s">
        <v>378</v>
      </c>
      <c r="G97" s="74" t="s">
        <v>378</v>
      </c>
      <c r="H97" s="74" t="s">
        <v>378</v>
      </c>
      <c r="I97" s="74" t="s">
        <v>378</v>
      </c>
      <c r="J97" s="74" t="s">
        <v>378</v>
      </c>
      <c r="K97" s="73" t="s">
        <v>378</v>
      </c>
      <c r="L97" s="74" t="s">
        <v>378</v>
      </c>
      <c r="M97" s="74" t="s">
        <v>378</v>
      </c>
      <c r="N97" s="74" t="s">
        <v>378</v>
      </c>
      <c r="O97" s="74" t="s">
        <v>378</v>
      </c>
      <c r="P97" s="74" t="s">
        <v>484</v>
      </c>
      <c r="Q97" s="66" t="s">
        <v>445</v>
      </c>
      <c r="R97" s="74" t="s">
        <v>484</v>
      </c>
      <c r="S97" s="74" t="s">
        <v>484</v>
      </c>
      <c r="T97" s="75" t="s">
        <v>484</v>
      </c>
      <c r="V97" s="97" t="str">
        <f>+VLOOKUP(B97,'[13]Calendar new format (2)'!$B$11:$T$103,5,FALSE)</f>
        <v/>
      </c>
      <c r="W97" s="97" t="str">
        <f>+VLOOKUP(B97,'[13]Calendar new format (2)'!$B$11:$T$103,6,FALSE)</f>
        <v/>
      </c>
      <c r="X97" s="98" t="str">
        <f>+VLOOKUP(B97,'[13]Calendar new format (2)'!$B$11:$T$103,7,FALSE)</f>
        <v/>
      </c>
      <c r="Y97" s="98" t="str">
        <f>+VLOOKUP(B97,'[13]Calendar new format (2)'!$B$11:$T$103,8,FALSE)</f>
        <v>•</v>
      </c>
      <c r="Z97" s="98" t="str">
        <f>+VLOOKUP(B97,'[13]Calendar new format (2)'!$B$11:$T$103,9,FALSE)</f>
        <v/>
      </c>
      <c r="AA97" s="98" t="str">
        <f>+VLOOKUP(B97,'[13]Calendar new format (2)'!$B$11:$T$103,10,FALSE)</f>
        <v/>
      </c>
      <c r="AB97" s="98" t="str">
        <f>+VLOOKUP(B97,'[13]Calendar new format (2)'!$B$11:$T$103,11,FALSE)</f>
        <v/>
      </c>
      <c r="AC97" s="98" t="str">
        <f>+VLOOKUP(B97,'[13]Calendar new format (2)'!$B$11:$T$103,12,FALSE)</f>
        <v>•</v>
      </c>
      <c r="AD97" s="98" t="str">
        <f>+VLOOKUP(B97,'[13]Calendar new format (2)'!$B$11:$T$103,13,FALSE)</f>
        <v/>
      </c>
      <c r="AE97" s="98" t="str">
        <f>+VLOOKUP(B97,'[13]Calendar new format (2)'!$B$11:$T$103,14,FALSE)</f>
        <v/>
      </c>
      <c r="AF97" s="98" t="str">
        <f>+VLOOKUP(B97,'[13]Calendar new format (2)'!$B$11:$T$103,15,FALSE)</f>
        <v>•</v>
      </c>
      <c r="AG97" s="98" t="str">
        <f>+VLOOKUP(B97,'[13]Calendar new format (2)'!$B$11:$T$103,16,FALSE)</f>
        <v>(*) Early Close</v>
      </c>
      <c r="AH97" s="98" t="str">
        <f>+VLOOKUP(B97,'[13]Calendar new format (2)'!$B$11:$T$103,17,FALSE)</f>
        <v>•</v>
      </c>
      <c r="AI97" s="98" t="str">
        <f>+VLOOKUP(B97,'[13]Calendar new format (2)'!$B$11:$T$103,18,FALSE)</f>
        <v>•</v>
      </c>
      <c r="AJ97" s="98" t="str">
        <f>+VLOOKUP(B97,'[13]Calendar new format (2)'!$B$11:$T$103,19,FALSE)</f>
        <v>•</v>
      </c>
      <c r="AL97" s="99">
        <f t="shared" si="16"/>
        <v>0</v>
      </c>
      <c r="AM97" s="99">
        <f t="shared" si="17"/>
        <v>0</v>
      </c>
      <c r="AN97" s="99">
        <f t="shared" si="18"/>
        <v>0</v>
      </c>
      <c r="AO97" s="99">
        <f t="shared" si="19"/>
        <v>1</v>
      </c>
      <c r="AP97" s="99">
        <f t="shared" si="20"/>
        <v>0</v>
      </c>
      <c r="AQ97" s="99">
        <f t="shared" si="21"/>
        <v>0</v>
      </c>
      <c r="AR97" s="99">
        <f t="shared" si="22"/>
        <v>0</v>
      </c>
      <c r="AS97" s="99">
        <f t="shared" si="23"/>
        <v>1</v>
      </c>
      <c r="AT97" s="99">
        <f t="shared" si="24"/>
        <v>0</v>
      </c>
      <c r="AU97" s="99">
        <f t="shared" si="25"/>
        <v>0</v>
      </c>
      <c r="AV97" s="99">
        <f t="shared" si="26"/>
        <v>0</v>
      </c>
      <c r="AW97" s="99">
        <f t="shared" si="27"/>
        <v>0</v>
      </c>
      <c r="AX97" s="99">
        <f t="shared" si="28"/>
        <v>0</v>
      </c>
      <c r="AY97" s="99">
        <f t="shared" si="29"/>
        <v>0</v>
      </c>
      <c r="AZ97" s="99">
        <f t="shared" si="30"/>
        <v>0</v>
      </c>
      <c r="BA97" s="99"/>
    </row>
    <row r="98" spans="1:53" s="1" customFormat="1" ht="32.25" customHeight="1" x14ac:dyDescent="0.35">
      <c r="A98" s="83" t="s">
        <v>285</v>
      </c>
      <c r="B98" s="84" t="s">
        <v>284</v>
      </c>
      <c r="C98" s="84" t="s">
        <v>9</v>
      </c>
      <c r="D98" s="84" t="s">
        <v>398</v>
      </c>
      <c r="E98" s="79" t="s">
        <v>181</v>
      </c>
      <c r="F98" s="73" t="s">
        <v>378</v>
      </c>
      <c r="G98" s="74" t="s">
        <v>378</v>
      </c>
      <c r="H98" s="74" t="s">
        <v>378</v>
      </c>
      <c r="I98" s="74" t="s">
        <v>378</v>
      </c>
      <c r="J98" s="74" t="s">
        <v>378</v>
      </c>
      <c r="K98" s="73" t="s">
        <v>378</v>
      </c>
      <c r="L98" s="74" t="s">
        <v>378</v>
      </c>
      <c r="M98" s="74" t="s">
        <v>378</v>
      </c>
      <c r="N98" s="74" t="s">
        <v>378</v>
      </c>
      <c r="O98" s="74" t="s">
        <v>378</v>
      </c>
      <c r="P98" s="74" t="s">
        <v>484</v>
      </c>
      <c r="Q98" s="66" t="s">
        <v>445</v>
      </c>
      <c r="R98" s="74" t="s">
        <v>484</v>
      </c>
      <c r="S98" s="74" t="s">
        <v>484</v>
      </c>
      <c r="T98" s="67" t="s">
        <v>445</v>
      </c>
      <c r="V98" s="97" t="str">
        <f>+VLOOKUP(B98,'[13]Calendar new format (2)'!$B$11:$T$103,5,FALSE)</f>
        <v/>
      </c>
      <c r="W98" s="97" t="str">
        <f>+VLOOKUP(B98,'[13]Calendar new format (2)'!$B$11:$T$103,6,FALSE)</f>
        <v/>
      </c>
      <c r="X98" s="98" t="str">
        <f>+VLOOKUP(B98,'[13]Calendar new format (2)'!$B$11:$T$103,7,FALSE)</f>
        <v/>
      </c>
      <c r="Y98" s="98" t="str">
        <f>+VLOOKUP(B98,'[13]Calendar new format (2)'!$B$11:$T$103,8,FALSE)</f>
        <v>•</v>
      </c>
      <c r="Z98" s="98" t="str">
        <f>+VLOOKUP(B98,'[13]Calendar new format (2)'!$B$11:$T$103,9,FALSE)</f>
        <v/>
      </c>
      <c r="AA98" s="98" t="str">
        <f>+VLOOKUP(B98,'[13]Calendar new format (2)'!$B$11:$T$103,10,FALSE)</f>
        <v/>
      </c>
      <c r="AB98" s="98" t="str">
        <f>+VLOOKUP(B98,'[13]Calendar new format (2)'!$B$11:$T$103,11,FALSE)</f>
        <v/>
      </c>
      <c r="AC98" s="98" t="str">
        <f>+VLOOKUP(B98,'[13]Calendar new format (2)'!$B$11:$T$103,12,FALSE)</f>
        <v>•</v>
      </c>
      <c r="AD98" s="98" t="str">
        <f>+VLOOKUP(B98,'[13]Calendar new format (2)'!$B$11:$T$103,13,FALSE)</f>
        <v/>
      </c>
      <c r="AE98" s="98" t="str">
        <f>+VLOOKUP(B98,'[13]Calendar new format (2)'!$B$11:$T$103,14,FALSE)</f>
        <v/>
      </c>
      <c r="AF98" s="98" t="str">
        <f>+VLOOKUP(B98,'[13]Calendar new format (2)'!$B$11:$T$103,15,FALSE)</f>
        <v>•</v>
      </c>
      <c r="AG98" s="98" t="str">
        <f>+VLOOKUP(B98,'[13]Calendar new format (2)'!$B$11:$T$103,16,FALSE)</f>
        <v>(*) Early Close</v>
      </c>
      <c r="AH98" s="98" t="str">
        <f>+VLOOKUP(B98,'[13]Calendar new format (2)'!$B$11:$T$103,17,FALSE)</f>
        <v>•</v>
      </c>
      <c r="AI98" s="98" t="str">
        <f>+VLOOKUP(B98,'[13]Calendar new format (2)'!$B$11:$T$103,18,FALSE)</f>
        <v>•</v>
      </c>
      <c r="AJ98" s="98" t="str">
        <f>+VLOOKUP(B98,'[13]Calendar new format (2)'!$B$11:$T$103,19,FALSE)</f>
        <v>(*) Early Close</v>
      </c>
      <c r="AL98" s="99">
        <f t="shared" si="16"/>
        <v>0</v>
      </c>
      <c r="AM98" s="99">
        <f t="shared" si="17"/>
        <v>0</v>
      </c>
      <c r="AN98" s="99">
        <f t="shared" si="18"/>
        <v>0</v>
      </c>
      <c r="AO98" s="99">
        <f t="shared" si="19"/>
        <v>1</v>
      </c>
      <c r="AP98" s="99">
        <f t="shared" si="20"/>
        <v>0</v>
      </c>
      <c r="AQ98" s="99">
        <f t="shared" si="21"/>
        <v>0</v>
      </c>
      <c r="AR98" s="99">
        <f t="shared" si="22"/>
        <v>0</v>
      </c>
      <c r="AS98" s="99">
        <f t="shared" si="23"/>
        <v>1</v>
      </c>
      <c r="AT98" s="99">
        <f t="shared" si="24"/>
        <v>0</v>
      </c>
      <c r="AU98" s="99">
        <f t="shared" si="25"/>
        <v>0</v>
      </c>
      <c r="AV98" s="99">
        <f t="shared" si="26"/>
        <v>0</v>
      </c>
      <c r="AW98" s="99">
        <f t="shared" si="27"/>
        <v>0</v>
      </c>
      <c r="AX98" s="99">
        <f t="shared" si="28"/>
        <v>0</v>
      </c>
      <c r="AY98" s="99">
        <f t="shared" si="29"/>
        <v>0</v>
      </c>
      <c r="AZ98" s="99">
        <f t="shared" si="30"/>
        <v>0</v>
      </c>
      <c r="BA98" s="99"/>
    </row>
    <row r="99" spans="1:53" s="1" customFormat="1" ht="32.25" customHeight="1" x14ac:dyDescent="0.35">
      <c r="A99" s="83" t="s">
        <v>283</v>
      </c>
      <c r="B99" s="84" t="s">
        <v>282</v>
      </c>
      <c r="C99" s="84" t="s">
        <v>9</v>
      </c>
      <c r="D99" s="84" t="s">
        <v>398</v>
      </c>
      <c r="E99" s="79" t="s">
        <v>181</v>
      </c>
      <c r="F99" s="73" t="s">
        <v>378</v>
      </c>
      <c r="G99" s="74" t="s">
        <v>378</v>
      </c>
      <c r="H99" s="74" t="s">
        <v>378</v>
      </c>
      <c r="I99" s="74" t="s">
        <v>378</v>
      </c>
      <c r="J99" s="74" t="s">
        <v>378</v>
      </c>
      <c r="K99" s="73" t="s">
        <v>378</v>
      </c>
      <c r="L99" s="74" t="s">
        <v>378</v>
      </c>
      <c r="M99" s="74" t="s">
        <v>378</v>
      </c>
      <c r="N99" s="74" t="s">
        <v>378</v>
      </c>
      <c r="O99" s="74" t="s">
        <v>378</v>
      </c>
      <c r="P99" s="74" t="s">
        <v>484</v>
      </c>
      <c r="Q99" s="66" t="s">
        <v>445</v>
      </c>
      <c r="R99" s="74" t="s">
        <v>484</v>
      </c>
      <c r="S99" s="74" t="s">
        <v>484</v>
      </c>
      <c r="T99" s="67" t="s">
        <v>445</v>
      </c>
      <c r="V99" s="97" t="str">
        <f>+VLOOKUP(B99,'[13]Calendar new format (2)'!$B$11:$T$103,5,FALSE)</f>
        <v/>
      </c>
      <c r="W99" s="97" t="str">
        <f>+VLOOKUP(B99,'[13]Calendar new format (2)'!$B$11:$T$103,6,FALSE)</f>
        <v/>
      </c>
      <c r="X99" s="98" t="str">
        <f>+VLOOKUP(B99,'[13]Calendar new format (2)'!$B$11:$T$103,7,FALSE)</f>
        <v/>
      </c>
      <c r="Y99" s="98" t="str">
        <f>+VLOOKUP(B99,'[13]Calendar new format (2)'!$B$11:$T$103,8,FALSE)</f>
        <v>•</v>
      </c>
      <c r="Z99" s="98" t="str">
        <f>+VLOOKUP(B99,'[13]Calendar new format (2)'!$B$11:$T$103,9,FALSE)</f>
        <v/>
      </c>
      <c r="AA99" s="98" t="str">
        <f>+VLOOKUP(B99,'[13]Calendar new format (2)'!$B$11:$T$103,10,FALSE)</f>
        <v/>
      </c>
      <c r="AB99" s="98" t="str">
        <f>+VLOOKUP(B99,'[13]Calendar new format (2)'!$B$11:$T$103,11,FALSE)</f>
        <v/>
      </c>
      <c r="AC99" s="98" t="str">
        <f>+VLOOKUP(B99,'[13]Calendar new format (2)'!$B$11:$T$103,12,FALSE)</f>
        <v>•</v>
      </c>
      <c r="AD99" s="98" t="str">
        <f>+VLOOKUP(B99,'[13]Calendar new format (2)'!$B$11:$T$103,13,FALSE)</f>
        <v/>
      </c>
      <c r="AE99" s="98" t="str">
        <f>+VLOOKUP(B99,'[13]Calendar new format (2)'!$B$11:$T$103,14,FALSE)</f>
        <v/>
      </c>
      <c r="AF99" s="98" t="str">
        <f>+VLOOKUP(B99,'[13]Calendar new format (2)'!$B$11:$T$103,15,FALSE)</f>
        <v>•</v>
      </c>
      <c r="AG99" s="98" t="str">
        <f>+VLOOKUP(B99,'[13]Calendar new format (2)'!$B$11:$T$103,16,FALSE)</f>
        <v>(*) Early Close</v>
      </c>
      <c r="AH99" s="98" t="str">
        <f>+VLOOKUP(B99,'[13]Calendar new format (2)'!$B$11:$T$103,17,FALSE)</f>
        <v>•</v>
      </c>
      <c r="AI99" s="98" t="str">
        <f>+VLOOKUP(B99,'[13]Calendar new format (2)'!$B$11:$T$103,18,FALSE)</f>
        <v>•</v>
      </c>
      <c r="AJ99" s="98" t="str">
        <f>+VLOOKUP(B99,'[13]Calendar new format (2)'!$B$11:$T$103,19,FALSE)</f>
        <v>(*) Early Close</v>
      </c>
      <c r="AL99" s="99">
        <f t="shared" si="16"/>
        <v>0</v>
      </c>
      <c r="AM99" s="99">
        <f t="shared" si="17"/>
        <v>0</v>
      </c>
      <c r="AN99" s="99">
        <f t="shared" si="18"/>
        <v>0</v>
      </c>
      <c r="AO99" s="99">
        <f t="shared" si="19"/>
        <v>1</v>
      </c>
      <c r="AP99" s="99">
        <f t="shared" si="20"/>
        <v>0</v>
      </c>
      <c r="AQ99" s="99">
        <f t="shared" si="21"/>
        <v>0</v>
      </c>
      <c r="AR99" s="99">
        <f t="shared" si="22"/>
        <v>0</v>
      </c>
      <c r="AS99" s="99">
        <f t="shared" si="23"/>
        <v>1</v>
      </c>
      <c r="AT99" s="99">
        <f t="shared" si="24"/>
        <v>0</v>
      </c>
      <c r="AU99" s="99">
        <f t="shared" si="25"/>
        <v>0</v>
      </c>
      <c r="AV99" s="99">
        <f t="shared" si="26"/>
        <v>0</v>
      </c>
      <c r="AW99" s="99">
        <f t="shared" si="27"/>
        <v>0</v>
      </c>
      <c r="AX99" s="99">
        <f t="shared" si="28"/>
        <v>0</v>
      </c>
      <c r="AY99" s="99">
        <f t="shared" si="29"/>
        <v>0</v>
      </c>
      <c r="AZ99" s="99">
        <f t="shared" si="30"/>
        <v>0</v>
      </c>
      <c r="BA99" s="99"/>
    </row>
    <row r="100" spans="1:53" s="1" customFormat="1" ht="32.25" customHeight="1" x14ac:dyDescent="0.35">
      <c r="A100" s="83" t="s">
        <v>442</v>
      </c>
      <c r="B100" s="84" t="s">
        <v>286</v>
      </c>
      <c r="C100" s="84" t="s">
        <v>9</v>
      </c>
      <c r="D100" s="84" t="s">
        <v>398</v>
      </c>
      <c r="E100" s="79" t="s">
        <v>181</v>
      </c>
      <c r="F100" s="73" t="s">
        <v>378</v>
      </c>
      <c r="G100" s="74" t="s">
        <v>378</v>
      </c>
      <c r="H100" s="74" t="s">
        <v>378</v>
      </c>
      <c r="I100" s="74" t="s">
        <v>378</v>
      </c>
      <c r="J100" s="74" t="s">
        <v>378</v>
      </c>
      <c r="K100" s="73" t="s">
        <v>378</v>
      </c>
      <c r="L100" s="74" t="s">
        <v>378</v>
      </c>
      <c r="M100" s="74" t="s">
        <v>378</v>
      </c>
      <c r="N100" s="74" t="s">
        <v>378</v>
      </c>
      <c r="O100" s="74" t="s">
        <v>378</v>
      </c>
      <c r="P100" s="74" t="s">
        <v>484</v>
      </c>
      <c r="Q100" s="66" t="s">
        <v>445</v>
      </c>
      <c r="R100" s="74" t="s">
        <v>484</v>
      </c>
      <c r="S100" s="74" t="s">
        <v>484</v>
      </c>
      <c r="T100" s="67" t="s">
        <v>445</v>
      </c>
      <c r="V100" s="97" t="str">
        <f>+VLOOKUP(B100,'[13]Calendar new format (2)'!$B$11:$T$103,5,FALSE)</f>
        <v/>
      </c>
      <c r="W100" s="97" t="str">
        <f>+VLOOKUP(B100,'[13]Calendar new format (2)'!$B$11:$T$103,6,FALSE)</f>
        <v/>
      </c>
      <c r="X100" s="98" t="str">
        <f>+VLOOKUP(B100,'[13]Calendar new format (2)'!$B$11:$T$103,7,FALSE)</f>
        <v/>
      </c>
      <c r="Y100" s="98" t="str">
        <f>+VLOOKUP(B100,'[13]Calendar new format (2)'!$B$11:$T$103,8,FALSE)</f>
        <v>•</v>
      </c>
      <c r="Z100" s="98" t="str">
        <f>+VLOOKUP(B100,'[13]Calendar new format (2)'!$B$11:$T$103,9,FALSE)</f>
        <v/>
      </c>
      <c r="AA100" s="98" t="str">
        <f>+VLOOKUP(B100,'[13]Calendar new format (2)'!$B$11:$T$103,10,FALSE)</f>
        <v/>
      </c>
      <c r="AB100" s="98" t="str">
        <f>+VLOOKUP(B100,'[13]Calendar new format (2)'!$B$11:$T$103,11,FALSE)</f>
        <v/>
      </c>
      <c r="AC100" s="98" t="str">
        <f>+VLOOKUP(B100,'[13]Calendar new format (2)'!$B$11:$T$103,12,FALSE)</f>
        <v>•</v>
      </c>
      <c r="AD100" s="98" t="str">
        <f>+VLOOKUP(B100,'[13]Calendar new format (2)'!$B$11:$T$103,13,FALSE)</f>
        <v/>
      </c>
      <c r="AE100" s="98" t="str">
        <f>+VLOOKUP(B100,'[13]Calendar new format (2)'!$B$11:$T$103,14,FALSE)</f>
        <v/>
      </c>
      <c r="AF100" s="98" t="str">
        <f>+VLOOKUP(B100,'[13]Calendar new format (2)'!$B$11:$T$103,15,FALSE)</f>
        <v>•</v>
      </c>
      <c r="AG100" s="98" t="str">
        <f>+VLOOKUP(B100,'[13]Calendar new format (2)'!$B$11:$T$103,16,FALSE)</f>
        <v>(*) Early Close</v>
      </c>
      <c r="AH100" s="98" t="str">
        <f>+VLOOKUP(B100,'[13]Calendar new format (2)'!$B$11:$T$103,17,FALSE)</f>
        <v>•</v>
      </c>
      <c r="AI100" s="98" t="str">
        <f>+VLOOKUP(B100,'[13]Calendar new format (2)'!$B$11:$T$103,18,FALSE)</f>
        <v>•</v>
      </c>
      <c r="AJ100" s="98" t="str">
        <f>+VLOOKUP(B100,'[13]Calendar new format (2)'!$B$11:$T$103,19,FALSE)</f>
        <v>(*) Early Close</v>
      </c>
      <c r="AL100" s="99">
        <f t="shared" si="16"/>
        <v>0</v>
      </c>
      <c r="AM100" s="99">
        <f t="shared" si="17"/>
        <v>0</v>
      </c>
      <c r="AN100" s="99">
        <f t="shared" si="18"/>
        <v>0</v>
      </c>
      <c r="AO100" s="99">
        <f t="shared" si="19"/>
        <v>1</v>
      </c>
      <c r="AP100" s="99">
        <f t="shared" si="20"/>
        <v>0</v>
      </c>
      <c r="AQ100" s="99">
        <f t="shared" si="21"/>
        <v>0</v>
      </c>
      <c r="AR100" s="99">
        <f t="shared" si="22"/>
        <v>0</v>
      </c>
      <c r="AS100" s="99">
        <f t="shared" si="23"/>
        <v>1</v>
      </c>
      <c r="AT100" s="99">
        <f t="shared" si="24"/>
        <v>0</v>
      </c>
      <c r="AU100" s="99">
        <f t="shared" si="25"/>
        <v>0</v>
      </c>
      <c r="AV100" s="99">
        <f t="shared" si="26"/>
        <v>0</v>
      </c>
      <c r="AW100" s="99">
        <f t="shared" si="27"/>
        <v>0</v>
      </c>
      <c r="AX100" s="99">
        <f t="shared" si="28"/>
        <v>0</v>
      </c>
      <c r="AY100" s="99">
        <f t="shared" si="29"/>
        <v>0</v>
      </c>
      <c r="AZ100" s="99">
        <f t="shared" si="30"/>
        <v>0</v>
      </c>
      <c r="BA100" s="99"/>
    </row>
    <row r="101" spans="1:53" s="1" customFormat="1" ht="32.25" customHeight="1" x14ac:dyDescent="0.35">
      <c r="A101" s="83" t="s">
        <v>289</v>
      </c>
      <c r="B101" s="84" t="s">
        <v>288</v>
      </c>
      <c r="C101" s="84" t="s">
        <v>9</v>
      </c>
      <c r="D101" s="84" t="s">
        <v>398</v>
      </c>
      <c r="E101" s="79" t="s">
        <v>181</v>
      </c>
      <c r="F101" s="73" t="s">
        <v>378</v>
      </c>
      <c r="G101" s="74" t="s">
        <v>378</v>
      </c>
      <c r="H101" s="74" t="s">
        <v>378</v>
      </c>
      <c r="I101" s="74" t="s">
        <v>378</v>
      </c>
      <c r="J101" s="74" t="s">
        <v>378</v>
      </c>
      <c r="K101" s="73" t="s">
        <v>378</v>
      </c>
      <c r="L101" s="74" t="s">
        <v>378</v>
      </c>
      <c r="M101" s="74" t="s">
        <v>378</v>
      </c>
      <c r="N101" s="74" t="s">
        <v>378</v>
      </c>
      <c r="O101" s="74" t="s">
        <v>378</v>
      </c>
      <c r="P101" s="74" t="s">
        <v>484</v>
      </c>
      <c r="Q101" s="66" t="s">
        <v>445</v>
      </c>
      <c r="R101" s="74" t="s">
        <v>484</v>
      </c>
      <c r="S101" s="74" t="s">
        <v>484</v>
      </c>
      <c r="T101" s="67" t="s">
        <v>445</v>
      </c>
      <c r="V101" s="97" t="str">
        <f>+VLOOKUP(B101,'[13]Calendar new format (2)'!$B$11:$T$103,5,FALSE)</f>
        <v/>
      </c>
      <c r="W101" s="97" t="str">
        <f>+VLOOKUP(B101,'[13]Calendar new format (2)'!$B$11:$T$103,6,FALSE)</f>
        <v/>
      </c>
      <c r="X101" s="98" t="str">
        <f>+VLOOKUP(B101,'[13]Calendar new format (2)'!$B$11:$T$103,7,FALSE)</f>
        <v/>
      </c>
      <c r="Y101" s="98" t="str">
        <f>+VLOOKUP(B101,'[13]Calendar new format (2)'!$B$11:$T$103,8,FALSE)</f>
        <v>•</v>
      </c>
      <c r="Z101" s="98" t="str">
        <f>+VLOOKUP(B101,'[13]Calendar new format (2)'!$B$11:$T$103,9,FALSE)</f>
        <v/>
      </c>
      <c r="AA101" s="98" t="str">
        <f>+VLOOKUP(B101,'[13]Calendar new format (2)'!$B$11:$T$103,10,FALSE)</f>
        <v/>
      </c>
      <c r="AB101" s="98" t="str">
        <f>+VLOOKUP(B101,'[13]Calendar new format (2)'!$B$11:$T$103,11,FALSE)</f>
        <v/>
      </c>
      <c r="AC101" s="98" t="str">
        <f>+VLOOKUP(B101,'[13]Calendar new format (2)'!$B$11:$T$103,12,FALSE)</f>
        <v>•</v>
      </c>
      <c r="AD101" s="98" t="str">
        <f>+VLOOKUP(B101,'[13]Calendar new format (2)'!$B$11:$T$103,13,FALSE)</f>
        <v/>
      </c>
      <c r="AE101" s="98" t="str">
        <f>+VLOOKUP(B101,'[13]Calendar new format (2)'!$B$11:$T$103,14,FALSE)</f>
        <v/>
      </c>
      <c r="AF101" s="98" t="str">
        <f>+VLOOKUP(B101,'[13]Calendar new format (2)'!$B$11:$T$103,15,FALSE)</f>
        <v>•</v>
      </c>
      <c r="AG101" s="98" t="str">
        <f>+VLOOKUP(B101,'[13]Calendar new format (2)'!$B$11:$T$103,16,FALSE)</f>
        <v>(*) Early Close</v>
      </c>
      <c r="AH101" s="98" t="str">
        <f>+VLOOKUP(B101,'[13]Calendar new format (2)'!$B$11:$T$103,17,FALSE)</f>
        <v>•</v>
      </c>
      <c r="AI101" s="98" t="str">
        <f>+VLOOKUP(B101,'[13]Calendar new format (2)'!$B$11:$T$103,18,FALSE)</f>
        <v>•</v>
      </c>
      <c r="AJ101" s="98" t="str">
        <f>+VLOOKUP(B101,'[13]Calendar new format (2)'!$B$11:$T$103,19,FALSE)</f>
        <v>(*) Early Close</v>
      </c>
      <c r="AL101" s="99">
        <f t="shared" si="16"/>
        <v>0</v>
      </c>
      <c r="AM101" s="99">
        <f t="shared" si="17"/>
        <v>0</v>
      </c>
      <c r="AN101" s="99">
        <f t="shared" si="18"/>
        <v>0</v>
      </c>
      <c r="AO101" s="99">
        <f t="shared" si="19"/>
        <v>1</v>
      </c>
      <c r="AP101" s="99">
        <f t="shared" si="20"/>
        <v>0</v>
      </c>
      <c r="AQ101" s="99">
        <f t="shared" si="21"/>
        <v>0</v>
      </c>
      <c r="AR101" s="99">
        <f t="shared" si="22"/>
        <v>0</v>
      </c>
      <c r="AS101" s="99">
        <f t="shared" si="23"/>
        <v>1</v>
      </c>
      <c r="AT101" s="99">
        <f t="shared" si="24"/>
        <v>0</v>
      </c>
      <c r="AU101" s="99">
        <f t="shared" si="25"/>
        <v>0</v>
      </c>
      <c r="AV101" s="99">
        <f t="shared" si="26"/>
        <v>0</v>
      </c>
      <c r="AW101" s="99">
        <f t="shared" si="27"/>
        <v>0</v>
      </c>
      <c r="AX101" s="99">
        <f t="shared" si="28"/>
        <v>0</v>
      </c>
      <c r="AY101" s="99">
        <f t="shared" si="29"/>
        <v>0</v>
      </c>
      <c r="AZ101" s="99">
        <f t="shared" si="30"/>
        <v>0</v>
      </c>
      <c r="BA101" s="99"/>
    </row>
    <row r="102" spans="1:53" s="1" customFormat="1" ht="32.25" hidden="1" customHeight="1" x14ac:dyDescent="0.35">
      <c r="A102" s="83" t="s">
        <v>443</v>
      </c>
      <c r="B102" s="84" t="s">
        <v>394</v>
      </c>
      <c r="C102" s="84" t="s">
        <v>19</v>
      </c>
      <c r="D102" s="84" t="s">
        <v>10</v>
      </c>
      <c r="E102" s="79" t="s">
        <v>35</v>
      </c>
      <c r="F102" s="73" t="s">
        <v>378</v>
      </c>
      <c r="G102" s="74" t="s">
        <v>378</v>
      </c>
      <c r="H102" s="74" t="s">
        <v>378</v>
      </c>
      <c r="I102" s="74" t="s">
        <v>484</v>
      </c>
      <c r="J102" s="74" t="s">
        <v>378</v>
      </c>
      <c r="K102" s="73" t="s">
        <v>378</v>
      </c>
      <c r="L102" s="74" t="s">
        <v>378</v>
      </c>
      <c r="M102" s="74" t="s">
        <v>484</v>
      </c>
      <c r="N102" s="74" t="s">
        <v>378</v>
      </c>
      <c r="O102" s="74" t="s">
        <v>378</v>
      </c>
      <c r="P102" s="74" t="s">
        <v>484</v>
      </c>
      <c r="Q102" s="66" t="s">
        <v>445</v>
      </c>
      <c r="R102" s="74" t="s">
        <v>484</v>
      </c>
      <c r="S102" s="74" t="s">
        <v>484</v>
      </c>
      <c r="T102" s="67" t="s">
        <v>445</v>
      </c>
      <c r="V102" s="97" t="str">
        <f>+VLOOKUP(B102,'[13]Calendar new format (2)'!$B$11:$T$103,5,FALSE)</f>
        <v/>
      </c>
      <c r="W102" s="97" t="str">
        <f>+VLOOKUP(B102,'[13]Calendar new format (2)'!$B$11:$T$103,6,FALSE)</f>
        <v/>
      </c>
      <c r="X102" s="98" t="str">
        <f>+VLOOKUP(B102,'[13]Calendar new format (2)'!$B$11:$T$103,7,FALSE)</f>
        <v/>
      </c>
      <c r="Y102" s="98" t="str">
        <f>+VLOOKUP(B102,'[13]Calendar new format (2)'!$B$11:$T$103,8,FALSE)</f>
        <v>•</v>
      </c>
      <c r="Z102" s="98" t="str">
        <f>+VLOOKUP(B102,'[13]Calendar new format (2)'!$B$11:$T$103,9,FALSE)</f>
        <v/>
      </c>
      <c r="AA102" s="98" t="str">
        <f>+VLOOKUP(B102,'[13]Calendar new format (2)'!$B$11:$T$103,10,FALSE)</f>
        <v/>
      </c>
      <c r="AB102" s="98" t="str">
        <f>+VLOOKUP(B102,'[13]Calendar new format (2)'!$B$11:$T$103,11,FALSE)</f>
        <v/>
      </c>
      <c r="AC102" s="98" t="str">
        <f>+VLOOKUP(B102,'[13]Calendar new format (2)'!$B$11:$T$103,12,FALSE)</f>
        <v>•</v>
      </c>
      <c r="AD102" s="98" t="str">
        <f>+VLOOKUP(B102,'[13]Calendar new format (2)'!$B$11:$T$103,13,FALSE)</f>
        <v/>
      </c>
      <c r="AE102" s="98" t="str">
        <f>+VLOOKUP(B102,'[13]Calendar new format (2)'!$B$11:$T$103,14,FALSE)</f>
        <v/>
      </c>
      <c r="AF102" s="98" t="str">
        <f>+VLOOKUP(B102,'[13]Calendar new format (2)'!$B$11:$T$103,15,FALSE)</f>
        <v>•</v>
      </c>
      <c r="AG102" s="98" t="str">
        <f>+VLOOKUP(B102,'[13]Calendar new format (2)'!$B$11:$T$103,16,FALSE)</f>
        <v>(*) Early Close</v>
      </c>
      <c r="AH102" s="98" t="str">
        <f>+VLOOKUP(B102,'[13]Calendar new format (2)'!$B$11:$T$103,17,FALSE)</f>
        <v>•</v>
      </c>
      <c r="AI102" s="98" t="str">
        <f>+VLOOKUP(B102,'[13]Calendar new format (2)'!$B$11:$T$103,18,FALSE)</f>
        <v>•</v>
      </c>
      <c r="AJ102" s="98" t="str">
        <f>+VLOOKUP(B102,'[13]Calendar new format (2)'!$B$11:$T$103,19,FALSE)</f>
        <v>(*) Early Close</v>
      </c>
      <c r="AL102" s="99">
        <f t="shared" si="16"/>
        <v>0</v>
      </c>
      <c r="AM102" s="99">
        <f t="shared" si="17"/>
        <v>0</v>
      </c>
      <c r="AN102" s="99">
        <f t="shared" si="18"/>
        <v>0</v>
      </c>
      <c r="AO102" s="99">
        <f t="shared" si="19"/>
        <v>0</v>
      </c>
      <c r="AP102" s="99">
        <f t="shared" si="20"/>
        <v>0</v>
      </c>
      <c r="AQ102" s="99">
        <f t="shared" si="21"/>
        <v>0</v>
      </c>
      <c r="AR102" s="99">
        <f t="shared" si="22"/>
        <v>0</v>
      </c>
      <c r="AS102" s="99">
        <f t="shared" si="23"/>
        <v>0</v>
      </c>
      <c r="AT102" s="99">
        <f t="shared" si="24"/>
        <v>0</v>
      </c>
      <c r="AU102" s="99">
        <f t="shared" si="25"/>
        <v>0</v>
      </c>
      <c r="AV102" s="99">
        <f t="shared" si="26"/>
        <v>0</v>
      </c>
      <c r="AW102" s="99">
        <f t="shared" si="27"/>
        <v>0</v>
      </c>
      <c r="AX102" s="99">
        <f t="shared" si="28"/>
        <v>0</v>
      </c>
      <c r="AY102" s="99">
        <f t="shared" si="29"/>
        <v>0</v>
      </c>
      <c r="AZ102" s="99">
        <f t="shared" si="30"/>
        <v>0</v>
      </c>
      <c r="BA102" s="99"/>
    </row>
    <row r="103" spans="1:53" s="1" customFormat="1" ht="32.25" hidden="1" customHeight="1" x14ac:dyDescent="0.35">
      <c r="A103" s="83" t="s">
        <v>417</v>
      </c>
      <c r="B103" s="84" t="s">
        <v>177</v>
      </c>
      <c r="C103" s="84" t="s">
        <v>19</v>
      </c>
      <c r="D103" s="84" t="s">
        <v>10</v>
      </c>
      <c r="E103" s="79" t="s">
        <v>35</v>
      </c>
      <c r="F103" s="73" t="s">
        <v>378</v>
      </c>
      <c r="G103" s="74" t="s">
        <v>378</v>
      </c>
      <c r="H103" s="74" t="s">
        <v>378</v>
      </c>
      <c r="I103" s="74" t="s">
        <v>484</v>
      </c>
      <c r="J103" s="74" t="s">
        <v>378</v>
      </c>
      <c r="K103" s="73" t="s">
        <v>378</v>
      </c>
      <c r="L103" s="74" t="s">
        <v>378</v>
      </c>
      <c r="M103" s="74" t="s">
        <v>484</v>
      </c>
      <c r="N103" s="74" t="s">
        <v>378</v>
      </c>
      <c r="O103" s="74" t="s">
        <v>378</v>
      </c>
      <c r="P103" s="74" t="s">
        <v>484</v>
      </c>
      <c r="Q103" s="66" t="s">
        <v>445</v>
      </c>
      <c r="R103" s="74" t="s">
        <v>484</v>
      </c>
      <c r="S103" s="74" t="s">
        <v>484</v>
      </c>
      <c r="T103" s="67" t="s">
        <v>445</v>
      </c>
      <c r="V103" s="97" t="str">
        <f>+VLOOKUP(B103,'[13]Calendar new format (2)'!$B$11:$T$103,5,FALSE)</f>
        <v/>
      </c>
      <c r="W103" s="97" t="str">
        <f>+VLOOKUP(B103,'[13]Calendar new format (2)'!$B$11:$T$103,6,FALSE)</f>
        <v/>
      </c>
      <c r="X103" s="98" t="str">
        <f>+VLOOKUP(B103,'[13]Calendar new format (2)'!$B$11:$T$103,7,FALSE)</f>
        <v/>
      </c>
      <c r="Y103" s="98" t="str">
        <f>+VLOOKUP(B103,'[13]Calendar new format (2)'!$B$11:$T$103,8,FALSE)</f>
        <v>•</v>
      </c>
      <c r="Z103" s="98" t="str">
        <f>+VLOOKUP(B103,'[13]Calendar new format (2)'!$B$11:$T$103,9,FALSE)</f>
        <v/>
      </c>
      <c r="AA103" s="98" t="str">
        <f>+VLOOKUP(B103,'[13]Calendar new format (2)'!$B$11:$T$103,10,FALSE)</f>
        <v/>
      </c>
      <c r="AB103" s="98" t="str">
        <f>+VLOOKUP(B103,'[13]Calendar new format (2)'!$B$11:$T$103,11,FALSE)</f>
        <v/>
      </c>
      <c r="AC103" s="98" t="str">
        <f>+VLOOKUP(B103,'[13]Calendar new format (2)'!$B$11:$T$103,12,FALSE)</f>
        <v>•</v>
      </c>
      <c r="AD103" s="98" t="str">
        <f>+VLOOKUP(B103,'[13]Calendar new format (2)'!$B$11:$T$103,13,FALSE)</f>
        <v/>
      </c>
      <c r="AE103" s="98" t="str">
        <f>+VLOOKUP(B103,'[13]Calendar new format (2)'!$B$11:$T$103,14,FALSE)</f>
        <v/>
      </c>
      <c r="AF103" s="98" t="str">
        <f>+VLOOKUP(B103,'[13]Calendar new format (2)'!$B$11:$T$103,15,FALSE)</f>
        <v>•</v>
      </c>
      <c r="AG103" s="98" t="str">
        <f>+VLOOKUP(B103,'[13]Calendar new format (2)'!$B$11:$T$103,16,FALSE)</f>
        <v>(*) Early Close</v>
      </c>
      <c r="AH103" s="98" t="str">
        <f>+VLOOKUP(B103,'[13]Calendar new format (2)'!$B$11:$T$103,17,FALSE)</f>
        <v>•</v>
      </c>
      <c r="AI103" s="98" t="str">
        <f>+VLOOKUP(B103,'[13]Calendar new format (2)'!$B$11:$T$103,18,FALSE)</f>
        <v>•</v>
      </c>
      <c r="AJ103" s="98" t="str">
        <f>+VLOOKUP(B103,'[13]Calendar new format (2)'!$B$11:$T$103,19,FALSE)</f>
        <v>(*) Early Close</v>
      </c>
      <c r="AL103" s="99">
        <f t="shared" si="16"/>
        <v>0</v>
      </c>
      <c r="AM103" s="99">
        <f t="shared" si="17"/>
        <v>0</v>
      </c>
      <c r="AN103" s="99">
        <f t="shared" si="18"/>
        <v>0</v>
      </c>
      <c r="AO103" s="99">
        <f t="shared" si="19"/>
        <v>0</v>
      </c>
      <c r="AP103" s="99">
        <f t="shared" si="20"/>
        <v>0</v>
      </c>
      <c r="AQ103" s="99">
        <f t="shared" si="21"/>
        <v>0</v>
      </c>
      <c r="AR103" s="99">
        <f t="shared" si="22"/>
        <v>0</v>
      </c>
      <c r="AS103" s="99">
        <f t="shared" si="23"/>
        <v>0</v>
      </c>
      <c r="AT103" s="99">
        <f t="shared" si="24"/>
        <v>0</v>
      </c>
      <c r="AU103" s="99">
        <f t="shared" si="25"/>
        <v>0</v>
      </c>
      <c r="AV103" s="99">
        <f t="shared" si="26"/>
        <v>0</v>
      </c>
      <c r="AW103" s="99">
        <f t="shared" si="27"/>
        <v>0</v>
      </c>
      <c r="AX103" s="99">
        <f t="shared" si="28"/>
        <v>0</v>
      </c>
      <c r="AY103" s="99">
        <f t="shared" si="29"/>
        <v>0</v>
      </c>
      <c r="AZ103" s="99">
        <f t="shared" si="30"/>
        <v>0</v>
      </c>
      <c r="BA103" s="99"/>
    </row>
    <row r="104" spans="1:53" s="1" customFormat="1" ht="32.25" hidden="1" customHeight="1" x14ac:dyDescent="0.35">
      <c r="A104" s="83" t="s">
        <v>427</v>
      </c>
      <c r="B104" s="84" t="s">
        <v>174</v>
      </c>
      <c r="C104" s="84" t="s">
        <v>19</v>
      </c>
      <c r="D104" s="84" t="s">
        <v>10</v>
      </c>
      <c r="E104" s="79" t="s">
        <v>35</v>
      </c>
      <c r="F104" s="73" t="s">
        <v>378</v>
      </c>
      <c r="G104" s="74" t="s">
        <v>378</v>
      </c>
      <c r="H104" s="74" t="s">
        <v>378</v>
      </c>
      <c r="I104" s="74" t="s">
        <v>484</v>
      </c>
      <c r="J104" s="74" t="s">
        <v>378</v>
      </c>
      <c r="K104" s="73" t="s">
        <v>378</v>
      </c>
      <c r="L104" s="74" t="s">
        <v>378</v>
      </c>
      <c r="M104" s="74" t="s">
        <v>484</v>
      </c>
      <c r="N104" s="74" t="s">
        <v>378</v>
      </c>
      <c r="O104" s="74" t="s">
        <v>378</v>
      </c>
      <c r="P104" s="74" t="s">
        <v>484</v>
      </c>
      <c r="Q104" s="66" t="s">
        <v>445</v>
      </c>
      <c r="R104" s="74" t="s">
        <v>484</v>
      </c>
      <c r="S104" s="74" t="s">
        <v>484</v>
      </c>
      <c r="T104" s="67" t="s">
        <v>445</v>
      </c>
      <c r="V104" s="97" t="str">
        <f>+VLOOKUP(B104,'[13]Calendar new format (2)'!$B$11:$T$103,5,FALSE)</f>
        <v/>
      </c>
      <c r="W104" s="97" t="str">
        <f>+VLOOKUP(B104,'[13]Calendar new format (2)'!$B$11:$T$103,6,FALSE)</f>
        <v/>
      </c>
      <c r="X104" s="98" t="str">
        <f>+VLOOKUP(B104,'[13]Calendar new format (2)'!$B$11:$T$103,7,FALSE)</f>
        <v/>
      </c>
      <c r="Y104" s="98" t="str">
        <f>+VLOOKUP(B104,'[13]Calendar new format (2)'!$B$11:$T$103,8,FALSE)</f>
        <v>•</v>
      </c>
      <c r="Z104" s="98" t="str">
        <f>+VLOOKUP(B104,'[13]Calendar new format (2)'!$B$11:$T$103,9,FALSE)</f>
        <v/>
      </c>
      <c r="AA104" s="98" t="str">
        <f>+VLOOKUP(B104,'[13]Calendar new format (2)'!$B$11:$T$103,10,FALSE)</f>
        <v/>
      </c>
      <c r="AB104" s="98" t="str">
        <f>+VLOOKUP(B104,'[13]Calendar new format (2)'!$B$11:$T$103,11,FALSE)</f>
        <v/>
      </c>
      <c r="AC104" s="98" t="str">
        <f>+VLOOKUP(B104,'[13]Calendar new format (2)'!$B$11:$T$103,12,FALSE)</f>
        <v>•</v>
      </c>
      <c r="AD104" s="98" t="str">
        <f>+VLOOKUP(B104,'[13]Calendar new format (2)'!$B$11:$T$103,13,FALSE)</f>
        <v/>
      </c>
      <c r="AE104" s="98" t="str">
        <f>+VLOOKUP(B104,'[13]Calendar new format (2)'!$B$11:$T$103,14,FALSE)</f>
        <v/>
      </c>
      <c r="AF104" s="98" t="str">
        <f>+VLOOKUP(B104,'[13]Calendar new format (2)'!$B$11:$T$103,15,FALSE)</f>
        <v>•</v>
      </c>
      <c r="AG104" s="98" t="str">
        <f>+VLOOKUP(B104,'[13]Calendar new format (2)'!$B$11:$T$103,16,FALSE)</f>
        <v>(*) Early Close</v>
      </c>
      <c r="AH104" s="98" t="str">
        <f>+VLOOKUP(B104,'[13]Calendar new format (2)'!$B$11:$T$103,17,FALSE)</f>
        <v>•</v>
      </c>
      <c r="AI104" s="98" t="str">
        <f>+VLOOKUP(B104,'[13]Calendar new format (2)'!$B$11:$T$103,18,FALSE)</f>
        <v>•</v>
      </c>
      <c r="AJ104" s="98" t="str">
        <f>+VLOOKUP(B104,'[13]Calendar new format (2)'!$B$11:$T$103,19,FALSE)</f>
        <v>(*) Early Close</v>
      </c>
      <c r="AL104" s="99">
        <f t="shared" si="16"/>
        <v>0</v>
      </c>
      <c r="AM104" s="99">
        <f t="shared" si="17"/>
        <v>0</v>
      </c>
      <c r="AN104" s="99">
        <f t="shared" si="18"/>
        <v>0</v>
      </c>
      <c r="AO104" s="99">
        <f t="shared" si="19"/>
        <v>0</v>
      </c>
      <c r="AP104" s="99">
        <f t="shared" si="20"/>
        <v>0</v>
      </c>
      <c r="AQ104" s="99">
        <f t="shared" si="21"/>
        <v>0</v>
      </c>
      <c r="AR104" s="99">
        <f t="shared" si="22"/>
        <v>0</v>
      </c>
      <c r="AS104" s="99">
        <f t="shared" si="23"/>
        <v>0</v>
      </c>
      <c r="AT104" s="99">
        <f t="shared" si="24"/>
        <v>0</v>
      </c>
      <c r="AU104" s="99">
        <f t="shared" si="25"/>
        <v>0</v>
      </c>
      <c r="AV104" s="99">
        <f t="shared" si="26"/>
        <v>0</v>
      </c>
      <c r="AW104" s="99">
        <f t="shared" si="27"/>
        <v>0</v>
      </c>
      <c r="AX104" s="99">
        <f t="shared" si="28"/>
        <v>0</v>
      </c>
      <c r="AY104" s="99">
        <f t="shared" si="29"/>
        <v>0</v>
      </c>
      <c r="AZ104" s="99">
        <f t="shared" si="30"/>
        <v>0</v>
      </c>
      <c r="BA104" s="99"/>
    </row>
    <row r="105" spans="1:53" s="1" customFormat="1" ht="32.25" hidden="1" customHeight="1" thickBot="1" x14ac:dyDescent="0.4">
      <c r="A105" s="85" t="s">
        <v>231</v>
      </c>
      <c r="B105" s="86" t="s">
        <v>230</v>
      </c>
      <c r="C105" s="86" t="s">
        <v>9</v>
      </c>
      <c r="D105" s="86" t="s">
        <v>398</v>
      </c>
      <c r="E105" s="80" t="s">
        <v>192</v>
      </c>
      <c r="F105" s="76" t="s">
        <v>378</v>
      </c>
      <c r="G105" s="77" t="s">
        <v>378</v>
      </c>
      <c r="H105" s="77" t="s">
        <v>378</v>
      </c>
      <c r="I105" s="77" t="s">
        <v>378</v>
      </c>
      <c r="J105" s="77" t="s">
        <v>378</v>
      </c>
      <c r="K105" s="76" t="s">
        <v>378</v>
      </c>
      <c r="L105" s="77" t="s">
        <v>484</v>
      </c>
      <c r="M105" s="77" t="s">
        <v>378</v>
      </c>
      <c r="N105" s="77" t="s">
        <v>378</v>
      </c>
      <c r="O105" s="77" t="s">
        <v>484</v>
      </c>
      <c r="P105" s="77" t="s">
        <v>378</v>
      </c>
      <c r="Q105" s="68" t="s">
        <v>445</v>
      </c>
      <c r="R105" s="77" t="s">
        <v>484</v>
      </c>
      <c r="S105" s="77" t="s">
        <v>484</v>
      </c>
      <c r="T105" s="90" t="s">
        <v>484</v>
      </c>
      <c r="V105" s="97" t="str">
        <f>+VLOOKUP(B105,'[13]Calendar new format (2)'!$B$11:$T$103,5,FALSE)</f>
        <v/>
      </c>
      <c r="W105" s="97" t="str">
        <f>+VLOOKUP(B105,'[13]Calendar new format (2)'!$B$11:$T$103,6,FALSE)</f>
        <v/>
      </c>
      <c r="X105" s="98" t="str">
        <f>+VLOOKUP(B105,'[13]Calendar new format (2)'!$B$11:$T$103,7,FALSE)</f>
        <v/>
      </c>
      <c r="Y105" s="98" t="str">
        <f>+VLOOKUP(B105,'[13]Calendar new format (2)'!$B$11:$T$103,8,FALSE)</f>
        <v/>
      </c>
      <c r="Z105" s="98" t="str">
        <f>+VLOOKUP(B105,'[13]Calendar new format (2)'!$B$11:$T$103,9,FALSE)</f>
        <v/>
      </c>
      <c r="AA105" s="98" t="str">
        <f>+VLOOKUP(B105,'[13]Calendar new format (2)'!$B$11:$T$103,10,FALSE)</f>
        <v/>
      </c>
      <c r="AB105" s="98" t="str">
        <f>+VLOOKUP(B105,'[13]Calendar new format (2)'!$B$11:$T$103,11,FALSE)</f>
        <v>•</v>
      </c>
      <c r="AC105" s="98" t="str">
        <f>+VLOOKUP(B105,'[13]Calendar new format (2)'!$B$11:$T$103,12,FALSE)</f>
        <v/>
      </c>
      <c r="AD105" s="98" t="str">
        <f>+VLOOKUP(B105,'[13]Calendar new format (2)'!$B$11:$T$103,13,FALSE)</f>
        <v/>
      </c>
      <c r="AE105" s="98" t="str">
        <f>+VLOOKUP(B105,'[13]Calendar new format (2)'!$B$11:$T$103,14,FALSE)</f>
        <v>•</v>
      </c>
      <c r="AF105" s="98" t="str">
        <f>+VLOOKUP(B105,'[13]Calendar new format (2)'!$B$11:$T$103,15,FALSE)</f>
        <v/>
      </c>
      <c r="AG105" s="98" t="str">
        <f>+VLOOKUP(B105,'[13]Calendar new format (2)'!$B$11:$T$103,16,FALSE)</f>
        <v>(*) Early Close</v>
      </c>
      <c r="AH105" s="98" t="str">
        <f>+VLOOKUP(B105,'[13]Calendar new format (2)'!$B$11:$T$103,17,FALSE)</f>
        <v>•</v>
      </c>
      <c r="AI105" s="98" t="str">
        <f>+VLOOKUP(B105,'[13]Calendar new format (2)'!$B$11:$T$103,18,FALSE)</f>
        <v>•</v>
      </c>
      <c r="AJ105" s="98" t="str">
        <f>+VLOOKUP(B105,'[13]Calendar new format (2)'!$B$11:$T$103,19,FALSE)</f>
        <v>•</v>
      </c>
      <c r="AL105" s="99">
        <f t="shared" si="16"/>
        <v>0</v>
      </c>
      <c r="AM105" s="99">
        <f t="shared" si="17"/>
        <v>0</v>
      </c>
      <c r="AN105" s="99">
        <f t="shared" si="18"/>
        <v>0</v>
      </c>
      <c r="AO105" s="99">
        <f t="shared" si="19"/>
        <v>0</v>
      </c>
      <c r="AP105" s="99">
        <f t="shared" si="20"/>
        <v>0</v>
      </c>
      <c r="AQ105" s="99">
        <f t="shared" si="21"/>
        <v>0</v>
      </c>
      <c r="AR105" s="99">
        <f t="shared" si="22"/>
        <v>0</v>
      </c>
      <c r="AS105" s="99">
        <f t="shared" si="23"/>
        <v>0</v>
      </c>
      <c r="AT105" s="99">
        <f t="shared" si="24"/>
        <v>0</v>
      </c>
      <c r="AU105" s="99">
        <f t="shared" si="25"/>
        <v>0</v>
      </c>
      <c r="AV105" s="99">
        <f t="shared" si="26"/>
        <v>0</v>
      </c>
      <c r="AW105" s="99">
        <f t="shared" si="27"/>
        <v>0</v>
      </c>
      <c r="AX105" s="99">
        <f t="shared" si="28"/>
        <v>0</v>
      </c>
      <c r="AY105" s="99">
        <f t="shared" si="29"/>
        <v>0</v>
      </c>
      <c r="AZ105" s="99">
        <f t="shared" si="30"/>
        <v>0</v>
      </c>
      <c r="BA105" s="99"/>
    </row>
    <row r="106" spans="1:53" x14ac:dyDescent="0.35">
      <c r="W106" s="99"/>
    </row>
    <row r="108" spans="1:53" x14ac:dyDescent="0.35">
      <c r="A108" s="88" t="s">
        <v>447</v>
      </c>
    </row>
  </sheetData>
  <autoFilter ref="A11:XFD105" xr:uid="{692B764C-7961-40C2-AAF5-B00B6A3EE24D}">
    <filterColumn colId="2">
      <filters>
        <filter val="Equity"/>
        <filter val="Fixed Income &amp; Equity both"/>
      </filters>
    </filterColumn>
    <filterColumn colId="41">
      <filters>
        <filter val="-"/>
        <filter val="1.00"/>
      </filters>
    </filterColumn>
    <filterColumn colId="44">
      <filters>
        <filter val="1.00"/>
      </filters>
    </filterColumn>
  </autoFilter>
  <mergeCells count="11">
    <mergeCell ref="V10:Z10"/>
    <mergeCell ref="A4:E4"/>
    <mergeCell ref="A5:E5"/>
    <mergeCell ref="F10:J10"/>
    <mergeCell ref="K10:P10"/>
    <mergeCell ref="Q10:T10"/>
    <mergeCell ref="AA10:AF10"/>
    <mergeCell ref="AG10:AJ10"/>
    <mergeCell ref="AL10:AP10"/>
    <mergeCell ref="AQ10:AV10"/>
    <mergeCell ref="AW10:AZ10"/>
  </mergeCells>
  <conditionalFormatting sqref="O21:P105 F12:M105 O20:T20 O12:P19 R14:T15 R22:T22 R12:S13 R16:S19 R21:S21">
    <cfRule type="expression" dxfId="161" priority="160" stopIfTrue="1">
      <formula>OR(F$11="Saturday",F$11="Sunday")</formula>
    </cfRule>
    <cfRule type="cellIs" dxfId="160" priority="161" stopIfTrue="1" operator="equal">
      <formula>"Closed"</formula>
    </cfRule>
    <cfRule type="cellIs" dxfId="159" priority="162" stopIfTrue="1" operator="equal">
      <formula>"Open"</formula>
    </cfRule>
  </conditionalFormatting>
  <conditionalFormatting sqref="O21:P105 F12:M105 O20:T20 O12:P19 R14:T15 R22:T22 R12:S13 R16:S19 R21:S21">
    <cfRule type="cellIs" dxfId="158" priority="158" stopIfTrue="1" operator="equal">
      <formula>"Closed"</formula>
    </cfRule>
    <cfRule type="cellIs" dxfId="157" priority="159" stopIfTrue="1" operator="equal">
      <formula>"Open"</formula>
    </cfRule>
  </conditionalFormatting>
  <conditionalFormatting sqref="O21:P105 F12:M105 O20:T20 O12:P19 R14:T15 R22:T22 R12:S13 R16:S19 R21:S21">
    <cfRule type="expression" dxfId="156" priority="157" stopIfTrue="1">
      <formula>OR(#REF!="Saturday",#REF!="Sunday")</formula>
    </cfRule>
  </conditionalFormatting>
  <conditionalFormatting sqref="O21:P105 F12:M105 O20:T20 O12:P19 R14:T15 R22:T22 R12:S13 R16:S19 R21:S21">
    <cfRule type="expression" dxfId="155" priority="154" stopIfTrue="1">
      <formula>OR(F$1="Saturday",F$1="Sunday")</formula>
    </cfRule>
    <cfRule type="cellIs" dxfId="154" priority="155" stopIfTrue="1" operator="equal">
      <formula>"Closed"</formula>
    </cfRule>
    <cfRule type="cellIs" dxfId="153" priority="156" stopIfTrue="1" operator="equal">
      <formula>"Open"</formula>
    </cfRule>
  </conditionalFormatting>
  <conditionalFormatting sqref="Q87:Q88">
    <cfRule type="expression" dxfId="152" priority="43" stopIfTrue="1">
      <formula>OR(Q$11="Saturday",Q$11="Sunday")</formula>
    </cfRule>
    <cfRule type="cellIs" dxfId="151" priority="44" stopIfTrue="1" operator="equal">
      <formula>"Closed"</formula>
    </cfRule>
    <cfRule type="cellIs" dxfId="150" priority="45" stopIfTrue="1" operator="equal">
      <formula>"Open"</formula>
    </cfRule>
  </conditionalFormatting>
  <conditionalFormatting sqref="Q87:Q88">
    <cfRule type="cellIs" dxfId="149" priority="41" stopIfTrue="1" operator="equal">
      <formula>"Closed"</formula>
    </cfRule>
    <cfRule type="cellIs" dxfId="148" priority="42" stopIfTrue="1" operator="equal">
      <formula>"Open"</formula>
    </cfRule>
  </conditionalFormatting>
  <conditionalFormatting sqref="Q87:Q88">
    <cfRule type="expression" dxfId="147" priority="40" stopIfTrue="1">
      <formula>OR(#REF!="Saturday",#REF!="Sunday")</formula>
    </cfRule>
  </conditionalFormatting>
  <conditionalFormatting sqref="Q87:Q88">
    <cfRule type="expression" dxfId="146" priority="37" stopIfTrue="1">
      <formula>OR(Q$1="Saturday",Q$1="Sunday")</formula>
    </cfRule>
    <cfRule type="cellIs" dxfId="145" priority="38" stopIfTrue="1" operator="equal">
      <formula>"Closed"</formula>
    </cfRule>
    <cfRule type="cellIs" dxfId="144" priority="39" stopIfTrue="1" operator="equal">
      <formula>"Open"</formula>
    </cfRule>
  </conditionalFormatting>
  <conditionalFormatting sqref="N12:N105">
    <cfRule type="expression" dxfId="143" priority="151" stopIfTrue="1">
      <formula>OR(N$11="Saturday",N$11="Sunday")</formula>
    </cfRule>
    <cfRule type="cellIs" dxfId="142" priority="152" stopIfTrue="1" operator="equal">
      <formula>"Closed"</formula>
    </cfRule>
    <cfRule type="cellIs" dxfId="141" priority="153" stopIfTrue="1" operator="equal">
      <formula>"Open"</formula>
    </cfRule>
  </conditionalFormatting>
  <conditionalFormatting sqref="N12:N105">
    <cfRule type="cellIs" dxfId="140" priority="149" stopIfTrue="1" operator="equal">
      <formula>"Closed"</formula>
    </cfRule>
    <cfRule type="cellIs" dxfId="139" priority="150" stopIfTrue="1" operator="equal">
      <formula>"Open"</formula>
    </cfRule>
  </conditionalFormatting>
  <conditionalFormatting sqref="N12:N105">
    <cfRule type="expression" dxfId="138" priority="148" stopIfTrue="1">
      <formula>OR(#REF!="Saturday",#REF!="Sunday")</formula>
    </cfRule>
  </conditionalFormatting>
  <conditionalFormatting sqref="N12:N105">
    <cfRule type="expression" dxfId="137" priority="145" stopIfTrue="1">
      <formula>OR(N$1="Saturday",N$1="Sunday")</formula>
    </cfRule>
    <cfRule type="cellIs" dxfId="136" priority="146" stopIfTrue="1" operator="equal">
      <formula>"Closed"</formula>
    </cfRule>
    <cfRule type="cellIs" dxfId="135" priority="147" stopIfTrue="1" operator="equal">
      <formula>"Open"</formula>
    </cfRule>
  </conditionalFormatting>
  <conditionalFormatting sqref="T14">
    <cfRule type="expression" dxfId="134" priority="142" stopIfTrue="1">
      <formula>OR(T$11="Saturday",T$11="Sunday")</formula>
    </cfRule>
    <cfRule type="cellIs" dxfId="133" priority="143" stopIfTrue="1" operator="equal">
      <formula>"Closed"</formula>
    </cfRule>
    <cfRule type="cellIs" dxfId="132" priority="144" stopIfTrue="1" operator="equal">
      <formula>"Open"</formula>
    </cfRule>
  </conditionalFormatting>
  <conditionalFormatting sqref="T14">
    <cfRule type="cellIs" dxfId="131" priority="140" stopIfTrue="1" operator="equal">
      <formula>"Closed"</formula>
    </cfRule>
    <cfRule type="cellIs" dxfId="130" priority="141" stopIfTrue="1" operator="equal">
      <formula>"Open"</formula>
    </cfRule>
  </conditionalFormatting>
  <conditionalFormatting sqref="T14">
    <cfRule type="expression" dxfId="129" priority="139" stopIfTrue="1">
      <formula>OR(#REF!="Saturday",#REF!="Sunday")</formula>
    </cfRule>
  </conditionalFormatting>
  <conditionalFormatting sqref="T14">
    <cfRule type="expression" dxfId="128" priority="136" stopIfTrue="1">
      <formula>OR(T$1="Saturday",T$1="Sunday")</formula>
    </cfRule>
    <cfRule type="cellIs" dxfId="127" priority="137" stopIfTrue="1" operator="equal">
      <formula>"Closed"</formula>
    </cfRule>
    <cfRule type="cellIs" dxfId="126" priority="138" stopIfTrue="1" operator="equal">
      <formula>"Open"</formula>
    </cfRule>
  </conditionalFormatting>
  <conditionalFormatting sqref="Q26:T26 R22:T22 Q30:T30 R27:T27 Q32:T37 R31:S31 Q40:T46 R38:S39 Q73:T73 R62:T62 Q75:T76 R74:S74 Q82:T82 R77:S81 Q86:T86 R83:S85 Q89:T89 R87:S88 Q95:T95 R90:S94 Q104:T104 R97:T97 R105:S105 R21:S21 R23:S25 R29:T29 R28:S28 R47:S61 R68:T68 R63:S67 R69:S72 R96:S96 R98:S103">
    <cfRule type="expression" dxfId="125" priority="133" stopIfTrue="1">
      <formula>OR(Q$11="Saturday",Q$11="Sunday")</formula>
    </cfRule>
    <cfRule type="cellIs" dxfId="124" priority="134" stopIfTrue="1" operator="equal">
      <formula>"Closed"</formula>
    </cfRule>
    <cfRule type="cellIs" dxfId="123" priority="135" stopIfTrue="1" operator="equal">
      <formula>"Open"</formula>
    </cfRule>
  </conditionalFormatting>
  <conditionalFormatting sqref="Q26:T26 R22:T22 Q30:T30 R27:T27 Q32:T37 R31:S31 Q40:T46 R38:S39 Q73:T73 R62:T62 Q75:T76 R74:S74 Q82:T82 R77:S81 Q86:T86 R83:S85 Q89:T89 R87:S88 Q95:T95 R90:S94 Q104:T104 R97:T97 R105:S105 R21:S21 R23:S25 R29:T29 R28:S28 R47:S61 R68:T68 R63:S67 R69:S72 R96:S96 R98:S103">
    <cfRule type="cellIs" dxfId="122" priority="131" stopIfTrue="1" operator="equal">
      <formula>"Closed"</formula>
    </cfRule>
    <cfRule type="cellIs" dxfId="121" priority="132" stopIfTrue="1" operator="equal">
      <formula>"Open"</formula>
    </cfRule>
  </conditionalFormatting>
  <conditionalFormatting sqref="Q26:T26 R22:T22 Q30:T30 R27:T27 Q32:T37 R31:S31 Q40:T46 R38:S39 Q73:T73 R62:T62 Q75:T76 R74:S74 Q82:T82 R77:S81 Q86:T86 R83:S85 Q89:T89 R87:S88 Q95:T95 R90:S94 Q104:T104 R97:T97 R105:S105 R21:S21 R23:S25 R29:T29 R28:S28 R47:S61 R68:T68 R63:S67 R69:S72 R96:S96 R98:S103">
    <cfRule type="expression" dxfId="120" priority="130" stopIfTrue="1">
      <formula>OR(#REF!="Saturday",#REF!="Sunday")</formula>
    </cfRule>
  </conditionalFormatting>
  <conditionalFormatting sqref="Q26:T26 R22:T22 Q30:T30 R27:T27 Q32:T37 R31:S31 Q40:T46 R38:S39 Q73:T73 R62:T62 Q75:T76 R74:S74 Q82:T82 R77:S81 Q86:T86 R83:S85 Q89:T89 R87:S88 Q95:T95 R90:S94 Q104:T104 R97:T97 R105:S105 R21:S21 R23:S25 R29:T29 R28:S28 R47:S61 R68:T68 R63:S67 R69:S72 R96:S96 R98:S103">
    <cfRule type="expression" dxfId="119" priority="127" stopIfTrue="1">
      <formula>OR(Q$1="Saturday",Q$1="Sunday")</formula>
    </cfRule>
    <cfRule type="cellIs" dxfId="118" priority="128" stopIfTrue="1" operator="equal">
      <formula>"Closed"</formula>
    </cfRule>
    <cfRule type="cellIs" dxfId="117" priority="129" stopIfTrue="1" operator="equal">
      <formula>"Open"</formula>
    </cfRule>
  </conditionalFormatting>
  <conditionalFormatting sqref="Q12:Q19">
    <cfRule type="expression" dxfId="116" priority="124" stopIfTrue="1">
      <formula>OR(Q$11="Saturday",Q$11="Sunday")</formula>
    </cfRule>
    <cfRule type="cellIs" dxfId="115" priority="125" stopIfTrue="1" operator="equal">
      <formula>"Closed"</formula>
    </cfRule>
    <cfRule type="cellIs" dxfId="114" priority="126" stopIfTrue="1" operator="equal">
      <formula>"Open"</formula>
    </cfRule>
  </conditionalFormatting>
  <conditionalFormatting sqref="Q12:Q19">
    <cfRule type="cellIs" dxfId="113" priority="122" stopIfTrue="1" operator="equal">
      <formula>"Closed"</formula>
    </cfRule>
    <cfRule type="cellIs" dxfId="112" priority="123" stopIfTrue="1" operator="equal">
      <formula>"Open"</formula>
    </cfRule>
  </conditionalFormatting>
  <conditionalFormatting sqref="Q12:Q19">
    <cfRule type="expression" dxfId="111" priority="121" stopIfTrue="1">
      <formula>OR(#REF!="Saturday",#REF!="Sunday")</formula>
    </cfRule>
  </conditionalFormatting>
  <conditionalFormatting sqref="Q12:Q19">
    <cfRule type="expression" dxfId="110" priority="118" stopIfTrue="1">
      <formula>OR(Q$1="Saturday",Q$1="Sunday")</formula>
    </cfRule>
    <cfRule type="cellIs" dxfId="109" priority="119" stopIfTrue="1" operator="equal">
      <formula>"Closed"</formula>
    </cfRule>
    <cfRule type="cellIs" dxfId="108" priority="120" stopIfTrue="1" operator="equal">
      <formula>"Open"</formula>
    </cfRule>
  </conditionalFormatting>
  <conditionalFormatting sqref="Q21:Q25">
    <cfRule type="expression" dxfId="107" priority="115" stopIfTrue="1">
      <formula>OR(Q$11="Saturday",Q$11="Sunday")</formula>
    </cfRule>
    <cfRule type="cellIs" dxfId="106" priority="116" stopIfTrue="1" operator="equal">
      <formula>"Closed"</formula>
    </cfRule>
    <cfRule type="cellIs" dxfId="105" priority="117" stopIfTrue="1" operator="equal">
      <formula>"Open"</formula>
    </cfRule>
  </conditionalFormatting>
  <conditionalFormatting sqref="Q21:Q25">
    <cfRule type="cellIs" dxfId="104" priority="113" stopIfTrue="1" operator="equal">
      <formula>"Closed"</formula>
    </cfRule>
    <cfRule type="cellIs" dxfId="103" priority="114" stopIfTrue="1" operator="equal">
      <formula>"Open"</formula>
    </cfRule>
  </conditionalFormatting>
  <conditionalFormatting sqref="Q21:Q25">
    <cfRule type="expression" dxfId="102" priority="112" stopIfTrue="1">
      <formula>OR(#REF!="Saturday",#REF!="Sunday")</formula>
    </cfRule>
  </conditionalFormatting>
  <conditionalFormatting sqref="Q21:Q25">
    <cfRule type="expression" dxfId="101" priority="109" stopIfTrue="1">
      <formula>OR(Q$1="Saturday",Q$1="Sunday")</formula>
    </cfRule>
    <cfRule type="cellIs" dxfId="100" priority="110" stopIfTrue="1" operator="equal">
      <formula>"Closed"</formula>
    </cfRule>
    <cfRule type="cellIs" dxfId="99" priority="111" stopIfTrue="1" operator="equal">
      <formula>"Open"</formula>
    </cfRule>
  </conditionalFormatting>
  <conditionalFormatting sqref="Q27:Q29">
    <cfRule type="expression" dxfId="98" priority="106" stopIfTrue="1">
      <formula>OR(Q$11="Saturday",Q$11="Sunday")</formula>
    </cfRule>
    <cfRule type="cellIs" dxfId="97" priority="107" stopIfTrue="1" operator="equal">
      <formula>"Closed"</formula>
    </cfRule>
    <cfRule type="cellIs" dxfId="96" priority="108" stopIfTrue="1" operator="equal">
      <formula>"Open"</formula>
    </cfRule>
  </conditionalFormatting>
  <conditionalFormatting sqref="Q27:Q29">
    <cfRule type="cellIs" dxfId="95" priority="104" stopIfTrue="1" operator="equal">
      <formula>"Closed"</formula>
    </cfRule>
    <cfRule type="cellIs" dxfId="94" priority="105" stopIfTrue="1" operator="equal">
      <formula>"Open"</formula>
    </cfRule>
  </conditionalFormatting>
  <conditionalFormatting sqref="Q27:Q29">
    <cfRule type="expression" dxfId="93" priority="103" stopIfTrue="1">
      <formula>OR(#REF!="Saturday",#REF!="Sunday")</formula>
    </cfRule>
  </conditionalFormatting>
  <conditionalFormatting sqref="Q27:Q29">
    <cfRule type="expression" dxfId="92" priority="100" stopIfTrue="1">
      <formula>OR(Q$1="Saturday",Q$1="Sunday")</formula>
    </cfRule>
    <cfRule type="cellIs" dxfId="91" priority="101" stopIfTrue="1" operator="equal">
      <formula>"Closed"</formula>
    </cfRule>
    <cfRule type="cellIs" dxfId="90" priority="102" stopIfTrue="1" operator="equal">
      <formula>"Open"</formula>
    </cfRule>
  </conditionalFormatting>
  <conditionalFormatting sqref="Q31">
    <cfRule type="expression" dxfId="89" priority="97" stopIfTrue="1">
      <formula>OR(Q$11="Saturday",Q$11="Sunday")</formula>
    </cfRule>
    <cfRule type="cellIs" dxfId="88" priority="98" stopIfTrue="1" operator="equal">
      <formula>"Closed"</formula>
    </cfRule>
    <cfRule type="cellIs" dxfId="87" priority="99" stopIfTrue="1" operator="equal">
      <formula>"Open"</formula>
    </cfRule>
  </conditionalFormatting>
  <conditionalFormatting sqref="Q31">
    <cfRule type="cellIs" dxfId="86" priority="95" stopIfTrue="1" operator="equal">
      <formula>"Closed"</formula>
    </cfRule>
    <cfRule type="cellIs" dxfId="85" priority="96" stopIfTrue="1" operator="equal">
      <formula>"Open"</formula>
    </cfRule>
  </conditionalFormatting>
  <conditionalFormatting sqref="Q31">
    <cfRule type="expression" dxfId="84" priority="94" stopIfTrue="1">
      <formula>OR(#REF!="Saturday",#REF!="Sunday")</formula>
    </cfRule>
  </conditionalFormatting>
  <conditionalFormatting sqref="Q31">
    <cfRule type="expression" dxfId="83" priority="91" stopIfTrue="1">
      <formula>OR(Q$1="Saturday",Q$1="Sunday")</formula>
    </cfRule>
    <cfRule type="cellIs" dxfId="82" priority="92" stopIfTrue="1" operator="equal">
      <formula>"Closed"</formula>
    </cfRule>
    <cfRule type="cellIs" dxfId="81" priority="93" stopIfTrue="1" operator="equal">
      <formula>"Open"</formula>
    </cfRule>
  </conditionalFormatting>
  <conditionalFormatting sqref="Q38:Q39">
    <cfRule type="expression" dxfId="80" priority="88" stopIfTrue="1">
      <formula>OR(Q$11="Saturday",Q$11="Sunday")</formula>
    </cfRule>
    <cfRule type="cellIs" dxfId="79" priority="89" stopIfTrue="1" operator="equal">
      <formula>"Closed"</formula>
    </cfRule>
    <cfRule type="cellIs" dxfId="78" priority="90" stopIfTrue="1" operator="equal">
      <formula>"Open"</formula>
    </cfRule>
  </conditionalFormatting>
  <conditionalFormatting sqref="Q38:Q39">
    <cfRule type="cellIs" dxfId="77" priority="86" stopIfTrue="1" operator="equal">
      <formula>"Closed"</formula>
    </cfRule>
    <cfRule type="cellIs" dxfId="76" priority="87" stopIfTrue="1" operator="equal">
      <formula>"Open"</formula>
    </cfRule>
  </conditionalFormatting>
  <conditionalFormatting sqref="Q38:Q39">
    <cfRule type="expression" dxfId="75" priority="85" stopIfTrue="1">
      <formula>OR(#REF!="Saturday",#REF!="Sunday")</formula>
    </cfRule>
  </conditionalFormatting>
  <conditionalFormatting sqref="Q38:Q39">
    <cfRule type="expression" dxfId="74" priority="82" stopIfTrue="1">
      <formula>OR(Q$1="Saturday",Q$1="Sunday")</formula>
    </cfRule>
    <cfRule type="cellIs" dxfId="73" priority="83" stopIfTrue="1" operator="equal">
      <formula>"Closed"</formula>
    </cfRule>
    <cfRule type="cellIs" dxfId="72" priority="84" stopIfTrue="1" operator="equal">
      <formula>"Open"</formula>
    </cfRule>
  </conditionalFormatting>
  <conditionalFormatting sqref="Q47:Q72">
    <cfRule type="expression" dxfId="71" priority="79" stopIfTrue="1">
      <formula>OR(Q$11="Saturday",Q$11="Sunday")</formula>
    </cfRule>
    <cfRule type="cellIs" dxfId="70" priority="80" stopIfTrue="1" operator="equal">
      <formula>"Closed"</formula>
    </cfRule>
    <cfRule type="cellIs" dxfId="69" priority="81" stopIfTrue="1" operator="equal">
      <formula>"Open"</formula>
    </cfRule>
  </conditionalFormatting>
  <conditionalFormatting sqref="Q47:Q72">
    <cfRule type="cellIs" dxfId="68" priority="77" stopIfTrue="1" operator="equal">
      <formula>"Closed"</formula>
    </cfRule>
    <cfRule type="cellIs" dxfId="67" priority="78" stopIfTrue="1" operator="equal">
      <formula>"Open"</formula>
    </cfRule>
  </conditionalFormatting>
  <conditionalFormatting sqref="Q47:Q72">
    <cfRule type="expression" dxfId="66" priority="76" stopIfTrue="1">
      <formula>OR(#REF!="Saturday",#REF!="Sunday")</formula>
    </cfRule>
  </conditionalFormatting>
  <conditionalFormatting sqref="Q47:Q72">
    <cfRule type="expression" dxfId="65" priority="73" stopIfTrue="1">
      <formula>OR(Q$1="Saturday",Q$1="Sunday")</formula>
    </cfRule>
    <cfRule type="cellIs" dxfId="64" priority="74" stopIfTrue="1" operator="equal">
      <formula>"Closed"</formula>
    </cfRule>
    <cfRule type="cellIs" dxfId="63" priority="75" stopIfTrue="1" operator="equal">
      <formula>"Open"</formula>
    </cfRule>
  </conditionalFormatting>
  <conditionalFormatting sqref="Q74">
    <cfRule type="expression" dxfId="62" priority="70" stopIfTrue="1">
      <formula>OR(Q$11="Saturday",Q$11="Sunday")</formula>
    </cfRule>
    <cfRule type="cellIs" dxfId="61" priority="71" stopIfTrue="1" operator="equal">
      <formula>"Closed"</formula>
    </cfRule>
    <cfRule type="cellIs" dxfId="60" priority="72" stopIfTrue="1" operator="equal">
      <formula>"Open"</formula>
    </cfRule>
  </conditionalFormatting>
  <conditionalFormatting sqref="Q74">
    <cfRule type="cellIs" dxfId="59" priority="68" stopIfTrue="1" operator="equal">
      <formula>"Closed"</formula>
    </cfRule>
    <cfRule type="cellIs" dxfId="58" priority="69" stopIfTrue="1" operator="equal">
      <formula>"Open"</formula>
    </cfRule>
  </conditionalFormatting>
  <conditionalFormatting sqref="Q74">
    <cfRule type="expression" dxfId="57" priority="67" stopIfTrue="1">
      <formula>OR(#REF!="Saturday",#REF!="Sunday")</formula>
    </cfRule>
  </conditionalFormatting>
  <conditionalFormatting sqref="Q74">
    <cfRule type="expression" dxfId="56" priority="64" stopIfTrue="1">
      <formula>OR(Q$1="Saturday",Q$1="Sunday")</formula>
    </cfRule>
    <cfRule type="cellIs" dxfId="55" priority="65" stopIfTrue="1" operator="equal">
      <formula>"Closed"</formula>
    </cfRule>
    <cfRule type="cellIs" dxfId="54" priority="66" stopIfTrue="1" operator="equal">
      <formula>"Open"</formula>
    </cfRule>
  </conditionalFormatting>
  <conditionalFormatting sqref="Q77:Q81">
    <cfRule type="expression" dxfId="53" priority="61" stopIfTrue="1">
      <formula>OR(Q$11="Saturday",Q$11="Sunday")</formula>
    </cfRule>
    <cfRule type="cellIs" dxfId="52" priority="62" stopIfTrue="1" operator="equal">
      <formula>"Closed"</formula>
    </cfRule>
    <cfRule type="cellIs" dxfId="51" priority="63" stopIfTrue="1" operator="equal">
      <formula>"Open"</formula>
    </cfRule>
  </conditionalFormatting>
  <conditionalFormatting sqref="Q77:Q81">
    <cfRule type="cellIs" dxfId="50" priority="59" stopIfTrue="1" operator="equal">
      <formula>"Closed"</formula>
    </cfRule>
    <cfRule type="cellIs" dxfId="49" priority="60" stopIfTrue="1" operator="equal">
      <formula>"Open"</formula>
    </cfRule>
  </conditionalFormatting>
  <conditionalFormatting sqref="Q77:Q81">
    <cfRule type="expression" dxfId="48" priority="58" stopIfTrue="1">
      <formula>OR(#REF!="Saturday",#REF!="Sunday")</formula>
    </cfRule>
  </conditionalFormatting>
  <conditionalFormatting sqref="Q77:Q81">
    <cfRule type="expression" dxfId="47" priority="55" stopIfTrue="1">
      <formula>OR(Q$1="Saturday",Q$1="Sunday")</formula>
    </cfRule>
    <cfRule type="cellIs" dxfId="46" priority="56" stopIfTrue="1" operator="equal">
      <formula>"Closed"</formula>
    </cfRule>
    <cfRule type="cellIs" dxfId="45" priority="57" stopIfTrue="1" operator="equal">
      <formula>"Open"</formula>
    </cfRule>
  </conditionalFormatting>
  <conditionalFormatting sqref="Q83:Q85">
    <cfRule type="expression" dxfId="44" priority="52" stopIfTrue="1">
      <formula>OR(Q$11="Saturday",Q$11="Sunday")</formula>
    </cfRule>
    <cfRule type="cellIs" dxfId="43" priority="53" stopIfTrue="1" operator="equal">
      <formula>"Closed"</formula>
    </cfRule>
    <cfRule type="cellIs" dxfId="42" priority="54" stopIfTrue="1" operator="equal">
      <formula>"Open"</formula>
    </cfRule>
  </conditionalFormatting>
  <conditionalFormatting sqref="Q83:Q85">
    <cfRule type="cellIs" dxfId="41" priority="50" stopIfTrue="1" operator="equal">
      <formula>"Closed"</formula>
    </cfRule>
    <cfRule type="cellIs" dxfId="40" priority="51" stopIfTrue="1" operator="equal">
      <formula>"Open"</formula>
    </cfRule>
  </conditionalFormatting>
  <conditionalFormatting sqref="Q83:Q85">
    <cfRule type="expression" dxfId="39" priority="49" stopIfTrue="1">
      <formula>OR(#REF!="Saturday",#REF!="Sunday")</formula>
    </cfRule>
  </conditionalFormatting>
  <conditionalFormatting sqref="Q83:Q85">
    <cfRule type="expression" dxfId="38" priority="46" stopIfTrue="1">
      <formula>OR(Q$1="Saturday",Q$1="Sunday")</formula>
    </cfRule>
    <cfRule type="cellIs" dxfId="37" priority="47" stopIfTrue="1" operator="equal">
      <formula>"Closed"</formula>
    </cfRule>
    <cfRule type="cellIs" dxfId="36" priority="48" stopIfTrue="1" operator="equal">
      <formula>"Open"</formula>
    </cfRule>
  </conditionalFormatting>
  <conditionalFormatting sqref="Q90:Q94">
    <cfRule type="expression" dxfId="35" priority="34" stopIfTrue="1">
      <formula>OR(Q$11="Saturday",Q$11="Sunday")</formula>
    </cfRule>
    <cfRule type="cellIs" dxfId="34" priority="35" stopIfTrue="1" operator="equal">
      <formula>"Closed"</formula>
    </cfRule>
    <cfRule type="cellIs" dxfId="33" priority="36" stopIfTrue="1" operator="equal">
      <formula>"Open"</formula>
    </cfRule>
  </conditionalFormatting>
  <conditionalFormatting sqref="Q90:Q94">
    <cfRule type="cellIs" dxfId="32" priority="32" stopIfTrue="1" operator="equal">
      <formula>"Closed"</formula>
    </cfRule>
    <cfRule type="cellIs" dxfId="31" priority="33" stopIfTrue="1" operator="equal">
      <formula>"Open"</formula>
    </cfRule>
  </conditionalFormatting>
  <conditionalFormatting sqref="Q90:Q94">
    <cfRule type="expression" dxfId="30" priority="31" stopIfTrue="1">
      <formula>OR(#REF!="Saturday",#REF!="Sunday")</formula>
    </cfRule>
  </conditionalFormatting>
  <conditionalFormatting sqref="Q90:Q94">
    <cfRule type="expression" dxfId="29" priority="28" stopIfTrue="1">
      <formula>OR(Q$1="Saturday",Q$1="Sunday")</formula>
    </cfRule>
    <cfRule type="cellIs" dxfId="28" priority="29" stopIfTrue="1" operator="equal">
      <formula>"Closed"</formula>
    </cfRule>
    <cfRule type="cellIs" dxfId="27" priority="30" stopIfTrue="1" operator="equal">
      <formula>"Open"</formula>
    </cfRule>
  </conditionalFormatting>
  <conditionalFormatting sqref="Q96:Q103">
    <cfRule type="expression" dxfId="26" priority="25" stopIfTrue="1">
      <formula>OR(Q$11="Saturday",Q$11="Sunday")</formula>
    </cfRule>
    <cfRule type="cellIs" dxfId="25" priority="26" stopIfTrue="1" operator="equal">
      <formula>"Closed"</formula>
    </cfRule>
    <cfRule type="cellIs" dxfId="24" priority="27" stopIfTrue="1" operator="equal">
      <formula>"Open"</formula>
    </cfRule>
  </conditionalFormatting>
  <conditionalFormatting sqref="Q96:Q103">
    <cfRule type="cellIs" dxfId="23" priority="23" stopIfTrue="1" operator="equal">
      <formula>"Closed"</formula>
    </cfRule>
    <cfRule type="cellIs" dxfId="22" priority="24" stopIfTrue="1" operator="equal">
      <formula>"Open"</formula>
    </cfRule>
  </conditionalFormatting>
  <conditionalFormatting sqref="Q96:Q103">
    <cfRule type="expression" dxfId="21" priority="22" stopIfTrue="1">
      <formula>OR(#REF!="Saturday",#REF!="Sunday")</formula>
    </cfRule>
  </conditionalFormatting>
  <conditionalFormatting sqref="Q96:Q103">
    <cfRule type="expression" dxfId="20" priority="19" stopIfTrue="1">
      <formula>OR(Q$1="Saturday",Q$1="Sunday")</formula>
    </cfRule>
    <cfRule type="cellIs" dxfId="19" priority="20" stopIfTrue="1" operator="equal">
      <formula>"Closed"</formula>
    </cfRule>
    <cfRule type="cellIs" dxfId="18" priority="21" stopIfTrue="1" operator="equal">
      <formula>"Open"</formula>
    </cfRule>
  </conditionalFormatting>
  <conditionalFormatting sqref="Q105">
    <cfRule type="expression" dxfId="17" priority="16" stopIfTrue="1">
      <formula>OR(Q$11="Saturday",Q$11="Sunday")</formula>
    </cfRule>
    <cfRule type="cellIs" dxfId="16" priority="17" stopIfTrue="1" operator="equal">
      <formula>"Closed"</formula>
    </cfRule>
    <cfRule type="cellIs" dxfId="15" priority="18" stopIfTrue="1" operator="equal">
      <formula>"Open"</formula>
    </cfRule>
  </conditionalFormatting>
  <conditionalFormatting sqref="Q105">
    <cfRule type="cellIs" dxfId="14" priority="14" stopIfTrue="1" operator="equal">
      <formula>"Closed"</formula>
    </cfRule>
    <cfRule type="cellIs" dxfId="13" priority="15" stopIfTrue="1" operator="equal">
      <formula>"Open"</formula>
    </cfRule>
  </conditionalFormatting>
  <conditionalFormatting sqref="Q105">
    <cfRule type="expression" dxfId="12" priority="13" stopIfTrue="1">
      <formula>OR(#REF!="Saturday",#REF!="Sunday")</formula>
    </cfRule>
  </conditionalFormatting>
  <conditionalFormatting sqref="Q105">
    <cfRule type="expression" dxfId="11" priority="10" stopIfTrue="1">
      <formula>OR(Q$1="Saturday",Q$1="Sunday")</formula>
    </cfRule>
    <cfRule type="cellIs" dxfId="10" priority="11" stopIfTrue="1" operator="equal">
      <formula>"Closed"</formula>
    </cfRule>
    <cfRule type="cellIs" dxfId="9" priority="12" stopIfTrue="1" operator="equal">
      <formula>"Open"</formula>
    </cfRule>
  </conditionalFormatting>
  <conditionalFormatting sqref="T105 T98:T103 T96 T90:T94 T87:T88 T83:T85 T77:T81 T74 T69:T72 T63:T67 T47:T61 T38:T39 T31 T28 T23:T25 T21 T16:T19 T12:T13">
    <cfRule type="expression" dxfId="8" priority="7" stopIfTrue="1">
      <formula>OR(T$11="Saturday",T$11="Sunday")</formula>
    </cfRule>
    <cfRule type="cellIs" dxfId="7" priority="8" stopIfTrue="1" operator="equal">
      <formula>"Closed"</formula>
    </cfRule>
    <cfRule type="cellIs" dxfId="6" priority="9" stopIfTrue="1" operator="equal">
      <formula>"Open"</formula>
    </cfRule>
  </conditionalFormatting>
  <conditionalFormatting sqref="T105 T98:T103 T96 T90:T94 T87:T88 T83:T85 T77:T81 T74 T69:T72 T63:T67 T47:T61 T38:T39 T31 T28 T23:T25 T21 T16:T19 T12:T13">
    <cfRule type="cellIs" dxfId="5" priority="5" stopIfTrue="1" operator="equal">
      <formula>"Closed"</formula>
    </cfRule>
    <cfRule type="cellIs" dxfId="4" priority="6" stopIfTrue="1" operator="equal">
      <formula>"Open"</formula>
    </cfRule>
  </conditionalFormatting>
  <conditionalFormatting sqref="T105 T98:T103 T96 T90:T94 T87:T88 T83:T85 T77:T81 T74 T69:T72 T63:T67 T47:T61 T38:T39 T31 T28 T23:T25 T21 T16:T19 T12:T13">
    <cfRule type="expression" dxfId="3" priority="4" stopIfTrue="1">
      <formula>OR(#REF!="Saturday",#REF!="Sunday")</formula>
    </cfRule>
  </conditionalFormatting>
  <conditionalFormatting sqref="T105 T98:T103 T96 T90:T94 T87:T88 T83:T85 T77:T81 T74 T69:T72 T63:T67 T47:T61 T38:T39 T31 T28 T23:T25 T21 T16:T19 T12:T13">
    <cfRule type="expression" dxfId="2" priority="1" stopIfTrue="1">
      <formula>OR(T$1="Saturday",T$1="Sunday")</formula>
    </cfRule>
    <cfRule type="cellIs" dxfId="1" priority="2" stopIfTrue="1" operator="equal">
      <formula>"Closed"</formula>
    </cfRule>
    <cfRule type="cellIs" dxfId="0" priority="3" stopIfTrue="1" operator="equal">
      <formula>"Open"</formula>
    </cfRule>
  </conditionalFormatting>
  <pageMargins left="0.7" right="0.7" top="0.75" bottom="0.75" header="0.3" footer="0.3"/>
  <pageSetup paperSize="9" scale="39" orientation="landscape" r:id="rId1"/>
  <headerFooter differentOddEven="1">
    <oddFooter>&amp;L&amp;"Arial,Regular"&amp;9Information Classification: General</oddFooter>
    <evenFooter>&amp;L&amp;"Arial,Regular"&amp;9Information Classification: General</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heetViews>
  <sheetFormatPr defaultRowHeight="15" x14ac:dyDescent="0.25"/>
  <sheetData/>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5" x14ac:dyDescent="0.25"/>
  <sheetData/>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169"/>
  <sheetViews>
    <sheetView topLeftCell="A106" zoomScale="85" zoomScaleNormal="85" workbookViewId="0">
      <selection activeCell="H36" sqref="H36"/>
    </sheetView>
  </sheetViews>
  <sheetFormatPr defaultRowHeight="15" x14ac:dyDescent="0.25"/>
  <cols>
    <col min="1" max="1" width="14.28515625" style="13" customWidth="1"/>
    <col min="2" max="2" width="102.140625" style="13" customWidth="1"/>
    <col min="3" max="3" width="14" style="13" customWidth="1"/>
    <col min="4" max="4" width="7.140625" style="13" customWidth="1"/>
    <col min="5" max="16384" width="9.140625" style="13"/>
  </cols>
  <sheetData>
    <row r="1" spans="1:4" x14ac:dyDescent="0.25">
      <c r="A1" s="14" t="s">
        <v>290</v>
      </c>
      <c r="B1" s="15" t="s">
        <v>291</v>
      </c>
      <c r="C1" s="15"/>
      <c r="D1" s="14"/>
    </row>
    <row r="2" spans="1:4" x14ac:dyDescent="0.25">
      <c r="A2" s="16" t="s">
        <v>292</v>
      </c>
      <c r="B2" s="13" t="s">
        <v>293</v>
      </c>
      <c r="D2" s="16"/>
    </row>
    <row r="3" spans="1:4" ht="44.25" customHeight="1" x14ac:dyDescent="0.25">
      <c r="A3" s="14" t="s">
        <v>294</v>
      </c>
      <c r="B3" s="15" t="s">
        <v>295</v>
      </c>
      <c r="C3" s="15" t="s">
        <v>297</v>
      </c>
      <c r="D3" s="14" t="s">
        <v>298</v>
      </c>
    </row>
    <row r="4" spans="1:4" s="18" customFormat="1" ht="14.25" x14ac:dyDescent="0.2">
      <c r="A4" s="17" t="s">
        <v>179</v>
      </c>
      <c r="B4" s="17" t="s">
        <v>182</v>
      </c>
      <c r="C4" s="17" t="s">
        <v>299</v>
      </c>
      <c r="D4" s="17" t="s">
        <v>300</v>
      </c>
    </row>
    <row r="5" spans="1:4" s="17" customFormat="1" ht="14.25" x14ac:dyDescent="0.2">
      <c r="A5" s="17" t="s">
        <v>183</v>
      </c>
      <c r="B5" s="17" t="s">
        <v>185</v>
      </c>
      <c r="C5" s="17" t="s">
        <v>299</v>
      </c>
      <c r="D5" s="17" t="s">
        <v>300</v>
      </c>
    </row>
    <row r="6" spans="1:4" s="17" customFormat="1" ht="14.25" x14ac:dyDescent="0.2">
      <c r="A6" s="17" t="s">
        <v>186</v>
      </c>
      <c r="B6" s="17" t="s">
        <v>188</v>
      </c>
      <c r="C6" s="17" t="s">
        <v>299</v>
      </c>
      <c r="D6" s="17" t="s">
        <v>300</v>
      </c>
    </row>
    <row r="7" spans="1:4" s="17" customFormat="1" ht="14.25" x14ac:dyDescent="0.2">
      <c r="A7" s="17" t="s">
        <v>189</v>
      </c>
      <c r="B7" s="17" t="s">
        <v>190</v>
      </c>
      <c r="C7" s="17" t="s">
        <v>299</v>
      </c>
      <c r="D7" s="17" t="s">
        <v>300</v>
      </c>
    </row>
    <row r="8" spans="1:4" s="17" customFormat="1" ht="14.25" x14ac:dyDescent="0.2">
      <c r="A8" s="17" t="s">
        <v>191</v>
      </c>
      <c r="B8" s="17" t="s">
        <v>193</v>
      </c>
      <c r="C8" s="17" t="s">
        <v>299</v>
      </c>
      <c r="D8" s="17" t="s">
        <v>300</v>
      </c>
    </row>
    <row r="9" spans="1:4" s="18" customFormat="1" ht="14.25" x14ac:dyDescent="0.2">
      <c r="A9" s="17" t="s">
        <v>7</v>
      </c>
      <c r="B9" s="18" t="s">
        <v>12</v>
      </c>
      <c r="C9" s="17" t="s">
        <v>299</v>
      </c>
      <c r="D9" s="18" t="s">
        <v>300</v>
      </c>
    </row>
    <row r="10" spans="1:4" s="18" customFormat="1" ht="14.25" x14ac:dyDescent="0.2">
      <c r="A10" s="17" t="s">
        <v>13</v>
      </c>
      <c r="B10" s="18" t="s">
        <v>16</v>
      </c>
      <c r="C10" s="17" t="s">
        <v>299</v>
      </c>
      <c r="D10" s="18" t="s">
        <v>300</v>
      </c>
    </row>
    <row r="11" spans="1:4" s="18" customFormat="1" ht="14.25" x14ac:dyDescent="0.2">
      <c r="A11" s="17" t="s">
        <v>17</v>
      </c>
      <c r="B11" s="18" t="s">
        <v>20</v>
      </c>
      <c r="C11" s="17" t="s">
        <v>299</v>
      </c>
      <c r="D11" s="18" t="s">
        <v>301</v>
      </c>
    </row>
    <row r="12" spans="1:4" s="18" customFormat="1" ht="14.25" x14ac:dyDescent="0.2">
      <c r="A12" s="17" t="s">
        <v>21</v>
      </c>
      <c r="B12" s="18" t="s">
        <v>23</v>
      </c>
      <c r="C12" s="17" t="s">
        <v>299</v>
      </c>
      <c r="D12" s="18" t="s">
        <v>301</v>
      </c>
    </row>
    <row r="13" spans="1:4" s="18" customFormat="1" ht="14.25" x14ac:dyDescent="0.2">
      <c r="A13" s="17" t="s">
        <v>24</v>
      </c>
      <c r="B13" s="18" t="s">
        <v>26</v>
      </c>
      <c r="C13" s="17" t="s">
        <v>299</v>
      </c>
      <c r="D13" s="18" t="s">
        <v>301</v>
      </c>
    </row>
    <row r="14" spans="1:4" s="18" customFormat="1" ht="14.25" x14ac:dyDescent="0.2">
      <c r="A14" s="17" t="s">
        <v>27</v>
      </c>
      <c r="B14" s="17" t="s">
        <v>30</v>
      </c>
      <c r="C14" s="17" t="s">
        <v>299</v>
      </c>
      <c r="D14" s="17" t="s">
        <v>302</v>
      </c>
    </row>
    <row r="15" spans="1:4" s="18" customFormat="1" ht="14.25" x14ac:dyDescent="0.2">
      <c r="A15" s="17" t="s">
        <v>31</v>
      </c>
      <c r="B15" s="18" t="s">
        <v>33</v>
      </c>
      <c r="C15" s="17" t="s">
        <v>299</v>
      </c>
      <c r="D15" s="18" t="s">
        <v>302</v>
      </c>
    </row>
    <row r="16" spans="1:4" s="17" customFormat="1" ht="14.25" x14ac:dyDescent="0.2">
      <c r="A16" s="17" t="s">
        <v>34</v>
      </c>
      <c r="B16" s="18" t="s">
        <v>36</v>
      </c>
      <c r="C16" s="17" t="s">
        <v>299</v>
      </c>
      <c r="D16" s="18" t="s">
        <v>300</v>
      </c>
    </row>
    <row r="17" spans="1:4" s="17" customFormat="1" ht="14.25" x14ac:dyDescent="0.2">
      <c r="A17" s="17" t="s">
        <v>37</v>
      </c>
      <c r="B17" s="18" t="s">
        <v>39</v>
      </c>
      <c r="C17" s="17" t="s">
        <v>299</v>
      </c>
      <c r="D17" s="18" t="s">
        <v>300</v>
      </c>
    </row>
    <row r="18" spans="1:4" s="17" customFormat="1" ht="14.25" x14ac:dyDescent="0.2">
      <c r="A18" s="18" t="s">
        <v>194</v>
      </c>
      <c r="B18" s="18" t="s">
        <v>196</v>
      </c>
      <c r="C18" s="18" t="s">
        <v>299</v>
      </c>
      <c r="D18" s="18" t="s">
        <v>300</v>
      </c>
    </row>
    <row r="19" spans="1:4" s="17" customFormat="1" ht="14.25" x14ac:dyDescent="0.2">
      <c r="A19" s="17" t="s">
        <v>40</v>
      </c>
      <c r="B19" s="17" t="s">
        <v>42</v>
      </c>
      <c r="C19" s="17" t="s">
        <v>299</v>
      </c>
      <c r="D19" s="17" t="s">
        <v>300</v>
      </c>
    </row>
    <row r="20" spans="1:4" s="17" customFormat="1" ht="14.25" x14ac:dyDescent="0.2">
      <c r="A20" s="17" t="s">
        <v>43</v>
      </c>
      <c r="B20" s="17" t="s">
        <v>45</v>
      </c>
      <c r="C20" s="17" t="s">
        <v>299</v>
      </c>
      <c r="D20" s="17" t="s">
        <v>300</v>
      </c>
    </row>
    <row r="21" spans="1:4" s="18" customFormat="1" ht="14.25" x14ac:dyDescent="0.2">
      <c r="A21" s="17" t="s">
        <v>46</v>
      </c>
      <c r="B21" s="17" t="s">
        <v>47</v>
      </c>
      <c r="C21" s="17" t="s">
        <v>299</v>
      </c>
      <c r="D21" s="17" t="s">
        <v>300</v>
      </c>
    </row>
    <row r="22" spans="1:4" s="17" customFormat="1" ht="14.25" x14ac:dyDescent="0.2">
      <c r="A22" s="17" t="s">
        <v>48</v>
      </c>
      <c r="B22" s="17" t="s">
        <v>49</v>
      </c>
      <c r="C22" s="17" t="s">
        <v>299</v>
      </c>
      <c r="D22" s="17" t="s">
        <v>302</v>
      </c>
    </row>
    <row r="23" spans="1:4" s="17" customFormat="1" ht="14.25" x14ac:dyDescent="0.2">
      <c r="A23" s="17" t="s">
        <v>50</v>
      </c>
      <c r="B23" s="17" t="s">
        <v>52</v>
      </c>
      <c r="C23" s="17" t="s">
        <v>299</v>
      </c>
      <c r="D23" s="17" t="s">
        <v>301</v>
      </c>
    </row>
    <row r="24" spans="1:4" s="17" customFormat="1" ht="14.25" x14ac:dyDescent="0.2">
      <c r="A24" s="17" t="s">
        <v>53</v>
      </c>
      <c r="B24" s="17" t="s">
        <v>54</v>
      </c>
      <c r="C24" s="17" t="s">
        <v>299</v>
      </c>
      <c r="D24" s="17" t="s">
        <v>302</v>
      </c>
    </row>
    <row r="25" spans="1:4" s="17" customFormat="1" ht="14.25" x14ac:dyDescent="0.2">
      <c r="A25" s="17" t="s">
        <v>197</v>
      </c>
      <c r="B25" s="17" t="s">
        <v>199</v>
      </c>
      <c r="C25" s="17" t="s">
        <v>299</v>
      </c>
      <c r="D25" s="17" t="s">
        <v>300</v>
      </c>
    </row>
    <row r="26" spans="1:4" s="17" customFormat="1" ht="14.25" x14ac:dyDescent="0.2">
      <c r="A26" s="17" t="s">
        <v>55</v>
      </c>
      <c r="B26" s="18" t="s">
        <v>57</v>
      </c>
      <c r="C26" s="17" t="s">
        <v>299</v>
      </c>
      <c r="D26" s="18" t="s">
        <v>302</v>
      </c>
    </row>
    <row r="27" spans="1:4" s="18" customFormat="1" ht="14.25" x14ac:dyDescent="0.2">
      <c r="A27" s="17" t="s">
        <v>58</v>
      </c>
      <c r="B27" s="18" t="s">
        <v>59</v>
      </c>
      <c r="C27" s="17" t="s">
        <v>299</v>
      </c>
      <c r="D27" s="18" t="s">
        <v>302</v>
      </c>
    </row>
    <row r="28" spans="1:4" s="17" customFormat="1" ht="14.25" x14ac:dyDescent="0.2">
      <c r="A28" s="17" t="s">
        <v>60</v>
      </c>
      <c r="B28" s="17" t="s">
        <v>62</v>
      </c>
      <c r="C28" s="17" t="s">
        <v>299</v>
      </c>
      <c r="D28" s="17" t="s">
        <v>301</v>
      </c>
    </row>
    <row r="29" spans="1:4" s="18" customFormat="1" ht="14.25" x14ac:dyDescent="0.2">
      <c r="A29" s="17" t="s">
        <v>63</v>
      </c>
      <c r="B29" s="18" t="s">
        <v>65</v>
      </c>
      <c r="C29" s="17" t="s">
        <v>299</v>
      </c>
      <c r="D29" s="18" t="s">
        <v>301</v>
      </c>
    </row>
    <row r="30" spans="1:4" s="18" customFormat="1" ht="14.25" x14ac:dyDescent="0.2">
      <c r="A30" s="17" t="s">
        <v>200</v>
      </c>
      <c r="B30" s="17" t="s">
        <v>201</v>
      </c>
      <c r="C30" s="17" t="s">
        <v>299</v>
      </c>
      <c r="D30" s="17" t="s">
        <v>300</v>
      </c>
    </row>
    <row r="31" spans="1:4" s="17" customFormat="1" ht="14.25" x14ac:dyDescent="0.2">
      <c r="A31" s="17" t="s">
        <v>66</v>
      </c>
      <c r="B31" s="17" t="s">
        <v>68</v>
      </c>
      <c r="C31" s="17" t="s">
        <v>299</v>
      </c>
      <c r="D31" s="17" t="s">
        <v>300</v>
      </c>
    </row>
    <row r="32" spans="1:4" s="17" customFormat="1" ht="14.25" x14ac:dyDescent="0.2">
      <c r="A32" s="17" t="s">
        <v>69</v>
      </c>
      <c r="B32" s="17" t="s">
        <v>72</v>
      </c>
      <c r="C32" s="17" t="s">
        <v>299</v>
      </c>
      <c r="D32" s="17" t="s">
        <v>300</v>
      </c>
    </row>
    <row r="33" spans="1:4" s="17" customFormat="1" ht="14.25" x14ac:dyDescent="0.2">
      <c r="A33" s="17" t="s">
        <v>202</v>
      </c>
      <c r="B33" s="17" t="s">
        <v>204</v>
      </c>
      <c r="C33" s="17" t="s">
        <v>299</v>
      </c>
      <c r="D33" s="17" t="s">
        <v>300</v>
      </c>
    </row>
    <row r="34" spans="1:4" s="18" customFormat="1" ht="14.25" customHeight="1" x14ac:dyDescent="0.2">
      <c r="A34" s="17" t="s">
        <v>73</v>
      </c>
      <c r="B34" s="17" t="s">
        <v>74</v>
      </c>
      <c r="C34" s="17" t="s">
        <v>299</v>
      </c>
      <c r="D34" s="17" t="s">
        <v>300</v>
      </c>
    </row>
    <row r="35" spans="1:4" s="18" customFormat="1" ht="14.25" x14ac:dyDescent="0.2">
      <c r="A35" s="18" t="s">
        <v>75</v>
      </c>
      <c r="B35" s="18" t="s">
        <v>77</v>
      </c>
      <c r="C35" s="17" t="s">
        <v>299</v>
      </c>
      <c r="D35" s="18" t="s">
        <v>301</v>
      </c>
    </row>
    <row r="36" spans="1:4" s="18" customFormat="1" ht="14.25" customHeight="1" x14ac:dyDescent="0.2">
      <c r="A36" s="18" t="s">
        <v>78</v>
      </c>
      <c r="B36" s="18" t="s">
        <v>80</v>
      </c>
      <c r="C36" s="17" t="s">
        <v>299</v>
      </c>
      <c r="D36" s="18" t="s">
        <v>300</v>
      </c>
    </row>
    <row r="37" spans="1:4" s="18" customFormat="1" ht="14.25" x14ac:dyDescent="0.2">
      <c r="A37" s="18" t="s">
        <v>205</v>
      </c>
      <c r="B37" s="18" t="s">
        <v>207</v>
      </c>
      <c r="C37" s="17" t="s">
        <v>299</v>
      </c>
      <c r="D37" s="18" t="s">
        <v>300</v>
      </c>
    </row>
    <row r="38" spans="1:4" s="18" customFormat="1" ht="14.25" x14ac:dyDescent="0.2">
      <c r="A38" s="18" t="s">
        <v>208</v>
      </c>
      <c r="B38" s="18" t="s">
        <v>210</v>
      </c>
      <c r="C38" s="17" t="s">
        <v>299</v>
      </c>
      <c r="D38" s="18" t="s">
        <v>300</v>
      </c>
    </row>
    <row r="39" spans="1:4" s="18" customFormat="1" ht="14.25" x14ac:dyDescent="0.2">
      <c r="A39" s="18" t="s">
        <v>211</v>
      </c>
      <c r="B39" s="18" t="s">
        <v>213</v>
      </c>
      <c r="C39" s="17" t="s">
        <v>299</v>
      </c>
      <c r="D39" s="18" t="s">
        <v>300</v>
      </c>
    </row>
    <row r="40" spans="1:4" s="18" customFormat="1" ht="14.25" x14ac:dyDescent="0.2">
      <c r="A40" s="18" t="s">
        <v>81</v>
      </c>
      <c r="B40" s="18" t="s">
        <v>83</v>
      </c>
      <c r="C40" s="17" t="s">
        <v>303</v>
      </c>
      <c r="D40" s="18" t="s">
        <v>302</v>
      </c>
    </row>
    <row r="41" spans="1:4" s="18" customFormat="1" ht="14.25" x14ac:dyDescent="0.2">
      <c r="A41" s="18" t="s">
        <v>84</v>
      </c>
      <c r="B41" s="18" t="s">
        <v>86</v>
      </c>
      <c r="C41" s="17" t="s">
        <v>299</v>
      </c>
      <c r="D41" s="18" t="s">
        <v>301</v>
      </c>
    </row>
    <row r="42" spans="1:4" s="17" customFormat="1" ht="14.25" x14ac:dyDescent="0.2">
      <c r="A42" s="18" t="s">
        <v>87</v>
      </c>
      <c r="B42" s="18" t="s">
        <v>88</v>
      </c>
      <c r="C42" s="17" t="s">
        <v>299</v>
      </c>
      <c r="D42" s="18" t="s">
        <v>300</v>
      </c>
    </row>
    <row r="43" spans="1:4" s="18" customFormat="1" ht="14.25" customHeight="1" x14ac:dyDescent="0.2">
      <c r="A43" s="18" t="s">
        <v>214</v>
      </c>
      <c r="B43" s="18" t="s">
        <v>217</v>
      </c>
      <c r="C43" s="17" t="s">
        <v>303</v>
      </c>
      <c r="D43" s="18" t="s">
        <v>300</v>
      </c>
    </row>
    <row r="44" spans="1:4" s="18" customFormat="1" ht="14.25" customHeight="1" x14ac:dyDescent="0.2">
      <c r="A44" s="18" t="s">
        <v>218</v>
      </c>
      <c r="B44" s="18" t="s">
        <v>220</v>
      </c>
      <c r="C44" s="17" t="s">
        <v>303</v>
      </c>
      <c r="D44" s="18" t="s">
        <v>300</v>
      </c>
    </row>
    <row r="45" spans="1:4" s="18" customFormat="1" ht="14.25" x14ac:dyDescent="0.2">
      <c r="A45" s="18" t="s">
        <v>89</v>
      </c>
      <c r="B45" s="18" t="s">
        <v>91</v>
      </c>
      <c r="C45" s="17" t="s">
        <v>303</v>
      </c>
      <c r="D45" s="18" t="s">
        <v>301</v>
      </c>
    </row>
    <row r="46" spans="1:4" s="18" customFormat="1" ht="14.25" customHeight="1" x14ac:dyDescent="0.2">
      <c r="A46" s="18" t="s">
        <v>92</v>
      </c>
      <c r="B46" s="18" t="s">
        <v>305</v>
      </c>
      <c r="C46" s="17" t="s">
        <v>303</v>
      </c>
      <c r="D46" s="18" t="s">
        <v>300</v>
      </c>
    </row>
    <row r="47" spans="1:4" s="19" customFormat="1" ht="14.25" x14ac:dyDescent="0.2">
      <c r="A47" s="18" t="s">
        <v>94</v>
      </c>
      <c r="B47" s="18" t="s">
        <v>96</v>
      </c>
      <c r="C47" s="17" t="s">
        <v>303</v>
      </c>
      <c r="D47" s="18" t="s">
        <v>300</v>
      </c>
    </row>
    <row r="48" spans="1:4" s="19" customFormat="1" ht="14.25" x14ac:dyDescent="0.2">
      <c r="A48" s="18" t="s">
        <v>225</v>
      </c>
      <c r="B48" s="18" t="s">
        <v>226</v>
      </c>
      <c r="C48" s="18" t="s">
        <v>303</v>
      </c>
      <c r="D48" s="18" t="s">
        <v>300</v>
      </c>
    </row>
    <row r="49" spans="1:4" s="19" customFormat="1" ht="14.25" x14ac:dyDescent="0.2">
      <c r="A49" s="18" t="s">
        <v>227</v>
      </c>
      <c r="B49" s="18" t="s">
        <v>228</v>
      </c>
      <c r="C49" s="18" t="s">
        <v>303</v>
      </c>
      <c r="D49" s="18" t="s">
        <v>300</v>
      </c>
    </row>
    <row r="50" spans="1:4" s="19" customFormat="1" ht="14.25" x14ac:dyDescent="0.2">
      <c r="A50" s="18" t="s">
        <v>97</v>
      </c>
      <c r="B50" s="18" t="s">
        <v>98</v>
      </c>
      <c r="C50" s="18" t="s">
        <v>303</v>
      </c>
      <c r="D50" s="18" t="s">
        <v>301</v>
      </c>
    </row>
    <row r="51" spans="1:4" s="19" customFormat="1" ht="14.25" x14ac:dyDescent="0.2">
      <c r="A51" s="18" t="s">
        <v>107</v>
      </c>
      <c r="B51" s="18" t="s">
        <v>109</v>
      </c>
      <c r="C51" s="18" t="s">
        <v>303</v>
      </c>
      <c r="D51" s="18" t="s">
        <v>301</v>
      </c>
    </row>
    <row r="52" spans="1:4" s="19" customFormat="1" ht="14.25" x14ac:dyDescent="0.2">
      <c r="A52" s="18" t="s">
        <v>110</v>
      </c>
      <c r="B52" s="18" t="s">
        <v>112</v>
      </c>
      <c r="C52" s="18" t="s">
        <v>303</v>
      </c>
      <c r="D52" s="18" t="s">
        <v>301</v>
      </c>
    </row>
    <row r="53" spans="1:4" s="19" customFormat="1" ht="14.25" x14ac:dyDescent="0.2">
      <c r="A53" s="18" t="s">
        <v>113</v>
      </c>
      <c r="B53" s="18" t="s">
        <v>115</v>
      </c>
      <c r="C53" s="18" t="s">
        <v>303</v>
      </c>
      <c r="D53" s="18" t="s">
        <v>301</v>
      </c>
    </row>
    <row r="54" spans="1:4" s="19" customFormat="1" ht="14.25" x14ac:dyDescent="0.2">
      <c r="A54" s="18" t="s">
        <v>116</v>
      </c>
      <c r="B54" s="18" t="s">
        <v>118</v>
      </c>
      <c r="C54" s="18" t="s">
        <v>303</v>
      </c>
      <c r="D54" s="18" t="s">
        <v>301</v>
      </c>
    </row>
    <row r="55" spans="1:4" s="19" customFormat="1" ht="14.25" x14ac:dyDescent="0.2">
      <c r="A55" s="18" t="s">
        <v>119</v>
      </c>
      <c r="B55" s="18" t="s">
        <v>121</v>
      </c>
      <c r="C55" s="18" t="s">
        <v>303</v>
      </c>
      <c r="D55" s="18" t="s">
        <v>301</v>
      </c>
    </row>
    <row r="56" spans="1:4" s="19" customFormat="1" ht="14.25" x14ac:dyDescent="0.2">
      <c r="A56" s="18" t="s">
        <v>122</v>
      </c>
      <c r="B56" s="18" t="s">
        <v>124</v>
      </c>
      <c r="C56" s="18" t="s">
        <v>303</v>
      </c>
      <c r="D56" s="18" t="s">
        <v>301</v>
      </c>
    </row>
    <row r="57" spans="1:4" s="19" customFormat="1" ht="14.25" x14ac:dyDescent="0.2">
      <c r="A57" s="18" t="s">
        <v>125</v>
      </c>
      <c r="B57" s="18" t="s">
        <v>127</v>
      </c>
      <c r="C57" s="18" t="s">
        <v>303</v>
      </c>
      <c r="D57" s="18" t="s">
        <v>301</v>
      </c>
    </row>
    <row r="58" spans="1:4" s="19" customFormat="1" ht="14.25" x14ac:dyDescent="0.2">
      <c r="A58" s="18" t="s">
        <v>128</v>
      </c>
      <c r="B58" s="18" t="s">
        <v>129</v>
      </c>
      <c r="C58" s="18" t="s">
        <v>303</v>
      </c>
      <c r="D58" s="18" t="s">
        <v>301</v>
      </c>
    </row>
    <row r="59" spans="1:4" s="19" customFormat="1" ht="14.25" x14ac:dyDescent="0.2">
      <c r="A59" s="18" t="s">
        <v>130</v>
      </c>
      <c r="B59" s="18" t="s">
        <v>132</v>
      </c>
      <c r="C59" s="18" t="s">
        <v>303</v>
      </c>
      <c r="D59" s="18" t="s">
        <v>301</v>
      </c>
    </row>
    <row r="60" spans="1:4" s="19" customFormat="1" ht="14.25" x14ac:dyDescent="0.2">
      <c r="A60" s="18" t="s">
        <v>133</v>
      </c>
      <c r="B60" s="18" t="s">
        <v>135</v>
      </c>
      <c r="C60" s="18" t="s">
        <v>303</v>
      </c>
      <c r="D60" s="18" t="s">
        <v>301</v>
      </c>
    </row>
    <row r="61" spans="1:4" s="19" customFormat="1" ht="14.25" x14ac:dyDescent="0.2">
      <c r="A61" s="18" t="s">
        <v>136</v>
      </c>
      <c r="B61" s="18" t="s">
        <v>138</v>
      </c>
      <c r="C61" s="18" t="s">
        <v>303</v>
      </c>
      <c r="D61" s="18" t="s">
        <v>301</v>
      </c>
    </row>
    <row r="62" spans="1:4" s="19" customFormat="1" ht="14.25" x14ac:dyDescent="0.2">
      <c r="A62" s="18" t="s">
        <v>139</v>
      </c>
      <c r="B62" s="18" t="s">
        <v>140</v>
      </c>
      <c r="C62" s="18" t="s">
        <v>303</v>
      </c>
      <c r="D62" s="18" t="s">
        <v>301</v>
      </c>
    </row>
    <row r="63" spans="1:4" s="19" customFormat="1" ht="14.25" x14ac:dyDescent="0.2">
      <c r="A63" s="18" t="s">
        <v>141</v>
      </c>
      <c r="B63" s="18" t="s">
        <v>143</v>
      </c>
      <c r="C63" s="18" t="s">
        <v>303</v>
      </c>
      <c r="D63" s="18" t="s">
        <v>301</v>
      </c>
    </row>
    <row r="64" spans="1:4" s="19" customFormat="1" ht="14.25" x14ac:dyDescent="0.2">
      <c r="A64" s="18" t="s">
        <v>102</v>
      </c>
      <c r="B64" s="18" t="s">
        <v>104</v>
      </c>
      <c r="C64" s="18" t="s">
        <v>303</v>
      </c>
      <c r="D64" s="18" t="s">
        <v>301</v>
      </c>
    </row>
    <row r="65" spans="1:4" s="19" customFormat="1" ht="14.25" x14ac:dyDescent="0.2">
      <c r="A65" s="18" t="s">
        <v>105</v>
      </c>
      <c r="B65" s="18" t="s">
        <v>106</v>
      </c>
      <c r="C65" s="18" t="s">
        <v>303</v>
      </c>
      <c r="D65" s="18" t="s">
        <v>301</v>
      </c>
    </row>
    <row r="66" spans="1:4" s="19" customFormat="1" ht="14.25" x14ac:dyDescent="0.2">
      <c r="A66" s="18" t="s">
        <v>144</v>
      </c>
      <c r="B66" s="18" t="s">
        <v>146</v>
      </c>
      <c r="C66" s="18" t="s">
        <v>303</v>
      </c>
      <c r="D66" s="18" t="s">
        <v>300</v>
      </c>
    </row>
    <row r="67" spans="1:4" s="19" customFormat="1" ht="14.25" x14ac:dyDescent="0.2">
      <c r="A67" s="18" t="s">
        <v>147</v>
      </c>
      <c r="B67" s="18" t="s">
        <v>148</v>
      </c>
      <c r="C67" s="18" t="s">
        <v>303</v>
      </c>
      <c r="D67" s="18" t="s">
        <v>300</v>
      </c>
    </row>
    <row r="68" spans="1:4" x14ac:dyDescent="0.25">
      <c r="A68" s="17" t="s">
        <v>221</v>
      </c>
      <c r="B68" s="20" t="s">
        <v>224</v>
      </c>
      <c r="C68" s="17" t="s">
        <v>303</v>
      </c>
      <c r="D68" s="17" t="s">
        <v>300</v>
      </c>
    </row>
    <row r="69" spans="1:4" x14ac:dyDescent="0.25">
      <c r="A69" s="17" t="s">
        <v>149</v>
      </c>
      <c r="B69" s="20" t="s">
        <v>151</v>
      </c>
      <c r="C69" s="17" t="s">
        <v>303</v>
      </c>
      <c r="D69" s="17" t="s">
        <v>300</v>
      </c>
    </row>
    <row r="70" spans="1:4" x14ac:dyDescent="0.25">
      <c r="A70" s="17" t="s">
        <v>152</v>
      </c>
      <c r="B70" s="20" t="s">
        <v>153</v>
      </c>
      <c r="C70" s="17" t="s">
        <v>303</v>
      </c>
      <c r="D70" s="17" t="s">
        <v>300</v>
      </c>
    </row>
    <row r="71" spans="1:4" x14ac:dyDescent="0.25">
      <c r="A71" s="17" t="s">
        <v>154</v>
      </c>
      <c r="B71" s="20" t="s">
        <v>156</v>
      </c>
      <c r="C71" s="17" t="s">
        <v>303</v>
      </c>
      <c r="D71" s="17" t="s">
        <v>300</v>
      </c>
    </row>
    <row r="72" spans="1:4" x14ac:dyDescent="0.25">
      <c r="A72" s="17" t="s">
        <v>157</v>
      </c>
      <c r="B72" s="20" t="s">
        <v>159</v>
      </c>
      <c r="C72" s="17" t="s">
        <v>303</v>
      </c>
      <c r="D72" s="17" t="s">
        <v>300</v>
      </c>
    </row>
    <row r="73" spans="1:4" x14ac:dyDescent="0.25">
      <c r="A73" s="17" t="s">
        <v>160</v>
      </c>
      <c r="B73" s="20" t="s">
        <v>161</v>
      </c>
      <c r="C73" s="17" t="s">
        <v>303</v>
      </c>
      <c r="D73" s="17" t="s">
        <v>300</v>
      </c>
    </row>
    <row r="74" spans="1:4" x14ac:dyDescent="0.25">
      <c r="A74" s="17" t="s">
        <v>162</v>
      </c>
      <c r="B74" s="20" t="s">
        <v>164</v>
      </c>
      <c r="C74" s="17" t="s">
        <v>303</v>
      </c>
      <c r="D74" s="17" t="s">
        <v>300</v>
      </c>
    </row>
    <row r="75" spans="1:4" x14ac:dyDescent="0.25">
      <c r="A75" s="17" t="s">
        <v>165</v>
      </c>
      <c r="B75" s="20" t="s">
        <v>167</v>
      </c>
      <c r="C75" s="17" t="s">
        <v>303</v>
      </c>
      <c r="D75" s="17" t="s">
        <v>300</v>
      </c>
    </row>
    <row r="76" spans="1:4" x14ac:dyDescent="0.25">
      <c r="A76" s="17" t="s">
        <v>168</v>
      </c>
      <c r="B76" s="20" t="s">
        <v>169</v>
      </c>
      <c r="C76" s="17" t="s">
        <v>303</v>
      </c>
      <c r="D76" s="17" t="s">
        <v>300</v>
      </c>
    </row>
    <row r="77" spans="1:4" x14ac:dyDescent="0.25">
      <c r="A77" s="17" t="s">
        <v>170</v>
      </c>
      <c r="B77" s="20" t="s">
        <v>172</v>
      </c>
      <c r="C77" s="17" t="s">
        <v>303</v>
      </c>
      <c r="D77" s="17" t="s">
        <v>300</v>
      </c>
    </row>
    <row r="78" spans="1:4" s="19" customFormat="1" ht="14.25" x14ac:dyDescent="0.2">
      <c r="A78" s="18" t="s">
        <v>99</v>
      </c>
      <c r="B78" s="18" t="s">
        <v>101</v>
      </c>
      <c r="C78" s="18" t="s">
        <v>299</v>
      </c>
      <c r="D78" s="18" t="s">
        <v>301</v>
      </c>
    </row>
    <row r="79" spans="1:4" s="19" customFormat="1" ht="14.25" x14ac:dyDescent="0.2">
      <c r="A79" s="18" t="s">
        <v>173</v>
      </c>
      <c r="B79" s="18" t="s">
        <v>175</v>
      </c>
      <c r="C79" s="18" t="s">
        <v>299</v>
      </c>
      <c r="D79" s="18" t="s">
        <v>300</v>
      </c>
    </row>
    <row r="80" spans="1:4" s="19" customFormat="1" ht="14.25" x14ac:dyDescent="0.2">
      <c r="A80" s="18" t="s">
        <v>176</v>
      </c>
      <c r="B80" s="18" t="s">
        <v>178</v>
      </c>
      <c r="C80" s="18" t="s">
        <v>299</v>
      </c>
      <c r="D80" s="18" t="s">
        <v>300</v>
      </c>
    </row>
    <row r="81" spans="1:4" x14ac:dyDescent="0.25">
      <c r="A81" s="18" t="s">
        <v>229</v>
      </c>
      <c r="B81" s="20" t="s">
        <v>231</v>
      </c>
      <c r="C81" s="18" t="s">
        <v>299</v>
      </c>
      <c r="D81" s="18" t="s">
        <v>306</v>
      </c>
    </row>
    <row r="82" spans="1:4" x14ac:dyDescent="0.25">
      <c r="A82" s="18" t="s">
        <v>229</v>
      </c>
      <c r="B82" s="20" t="s">
        <v>231</v>
      </c>
      <c r="C82" s="18" t="s">
        <v>299</v>
      </c>
      <c r="D82" s="18" t="s">
        <v>306</v>
      </c>
    </row>
    <row r="83" spans="1:4" x14ac:dyDescent="0.25">
      <c r="A83" s="18" t="s">
        <v>232</v>
      </c>
      <c r="B83" s="20" t="s">
        <v>233</v>
      </c>
      <c r="C83" s="18" t="s">
        <v>299</v>
      </c>
      <c r="D83" s="18" t="s">
        <v>300</v>
      </c>
    </row>
    <row r="84" spans="1:4" x14ac:dyDescent="0.25">
      <c r="A84" s="18" t="s">
        <v>234</v>
      </c>
      <c r="B84" s="20" t="s">
        <v>236</v>
      </c>
      <c r="C84" s="18" t="s">
        <v>299</v>
      </c>
      <c r="D84" s="18" t="s">
        <v>300</v>
      </c>
    </row>
    <row r="85" spans="1:4" x14ac:dyDescent="0.25">
      <c r="A85" s="18" t="s">
        <v>237</v>
      </c>
      <c r="B85" s="20" t="s">
        <v>239</v>
      </c>
      <c r="C85" s="18" t="s">
        <v>299</v>
      </c>
      <c r="D85" s="18" t="s">
        <v>300</v>
      </c>
    </row>
    <row r="86" spans="1:4" x14ac:dyDescent="0.25">
      <c r="A86" s="18" t="s">
        <v>240</v>
      </c>
      <c r="B86" s="20" t="s">
        <v>242</v>
      </c>
      <c r="C86" s="18" t="s">
        <v>299</v>
      </c>
      <c r="D86" s="18" t="s">
        <v>300</v>
      </c>
    </row>
    <row r="87" spans="1:4" x14ac:dyDescent="0.25">
      <c r="A87" s="18" t="s">
        <v>243</v>
      </c>
      <c r="B87" s="20" t="s">
        <v>245</v>
      </c>
      <c r="C87" s="18" t="s">
        <v>299</v>
      </c>
      <c r="D87" s="18" t="s">
        <v>300</v>
      </c>
    </row>
    <row r="88" spans="1:4" x14ac:dyDescent="0.25">
      <c r="A88" s="18" t="s">
        <v>246</v>
      </c>
      <c r="B88" s="20" t="s">
        <v>248</v>
      </c>
      <c r="C88" s="18" t="s">
        <v>299</v>
      </c>
      <c r="D88" s="18" t="s">
        <v>301</v>
      </c>
    </row>
    <row r="89" spans="1:4" x14ac:dyDescent="0.25">
      <c r="A89" s="18" t="s">
        <v>249</v>
      </c>
      <c r="B89" s="20" t="s">
        <v>250</v>
      </c>
      <c r="C89" s="18" t="s">
        <v>299</v>
      </c>
      <c r="D89" s="18" t="s">
        <v>301</v>
      </c>
    </row>
    <row r="90" spans="1:4" x14ac:dyDescent="0.25">
      <c r="A90" s="18" t="s">
        <v>251</v>
      </c>
      <c r="B90" s="20" t="s">
        <v>253</v>
      </c>
      <c r="C90" s="18" t="s">
        <v>299</v>
      </c>
      <c r="D90" s="18" t="s">
        <v>301</v>
      </c>
    </row>
    <row r="91" spans="1:4" x14ac:dyDescent="0.25">
      <c r="A91" s="18" t="s">
        <v>254</v>
      </c>
      <c r="B91" s="20" t="s">
        <v>255</v>
      </c>
      <c r="C91" s="18" t="s">
        <v>299</v>
      </c>
      <c r="D91" s="18" t="s">
        <v>301</v>
      </c>
    </row>
    <row r="92" spans="1:4" s="19" customFormat="1" ht="14.25" x14ac:dyDescent="0.2">
      <c r="A92" s="18" t="s">
        <v>256</v>
      </c>
      <c r="B92" s="18" t="s">
        <v>257</v>
      </c>
      <c r="C92" s="18" t="s">
        <v>299</v>
      </c>
      <c r="D92" s="18" t="s">
        <v>301</v>
      </c>
    </row>
    <row r="93" spans="1:4" s="19" customFormat="1" ht="14.25" x14ac:dyDescent="0.2">
      <c r="A93" s="18" t="s">
        <v>258</v>
      </c>
      <c r="B93" s="18" t="s">
        <v>260</v>
      </c>
      <c r="C93" s="18" t="s">
        <v>299</v>
      </c>
      <c r="D93" s="18" t="s">
        <v>300</v>
      </c>
    </row>
    <row r="94" spans="1:4" s="24" customFormat="1" x14ac:dyDescent="0.25">
      <c r="A94" s="22" t="s">
        <v>261</v>
      </c>
      <c r="B94" s="18" t="s">
        <v>272</v>
      </c>
      <c r="C94" s="18" t="s">
        <v>303</v>
      </c>
      <c r="D94" s="18" t="s">
        <v>300</v>
      </c>
    </row>
    <row r="95" spans="1:4" s="24" customFormat="1" x14ac:dyDescent="0.25">
      <c r="A95" s="22" t="s">
        <v>262</v>
      </c>
      <c r="B95" s="18" t="s">
        <v>274</v>
      </c>
      <c r="C95" s="18" t="s">
        <v>303</v>
      </c>
      <c r="D95" s="18" t="s">
        <v>300</v>
      </c>
    </row>
    <row r="96" spans="1:4" s="24" customFormat="1" x14ac:dyDescent="0.25">
      <c r="A96" s="22" t="s">
        <v>263</v>
      </c>
      <c r="B96" s="18" t="s">
        <v>276</v>
      </c>
      <c r="C96" s="18" t="s">
        <v>303</v>
      </c>
      <c r="D96" s="18" t="s">
        <v>300</v>
      </c>
    </row>
    <row r="97" spans="1:4" s="24" customFormat="1" x14ac:dyDescent="0.25">
      <c r="A97" s="22" t="s">
        <v>264</v>
      </c>
      <c r="B97" s="18" t="s">
        <v>278</v>
      </c>
      <c r="C97" s="18" t="s">
        <v>303</v>
      </c>
      <c r="D97" s="18" t="s">
        <v>300</v>
      </c>
    </row>
    <row r="98" spans="1:4" s="24" customFormat="1" x14ac:dyDescent="0.25">
      <c r="A98" s="22" t="s">
        <v>265</v>
      </c>
      <c r="B98" s="18" t="s">
        <v>280</v>
      </c>
      <c r="C98" s="18" t="s">
        <v>303</v>
      </c>
      <c r="D98" s="18" t="s">
        <v>300</v>
      </c>
    </row>
    <row r="99" spans="1:4" s="24" customFormat="1" x14ac:dyDescent="0.25">
      <c r="A99" s="22" t="s">
        <v>266</v>
      </c>
      <c r="B99" s="18" t="s">
        <v>281</v>
      </c>
      <c r="C99" s="18" t="s">
        <v>303</v>
      </c>
      <c r="D99" s="18" t="s">
        <v>300</v>
      </c>
    </row>
    <row r="100" spans="1:4" s="24" customFormat="1" x14ac:dyDescent="0.25">
      <c r="A100" s="22" t="s">
        <v>267</v>
      </c>
      <c r="B100" s="18" t="s">
        <v>283</v>
      </c>
      <c r="C100" s="18" t="s">
        <v>303</v>
      </c>
      <c r="D100" s="18" t="s">
        <v>300</v>
      </c>
    </row>
    <row r="101" spans="1:4" s="24" customFormat="1" x14ac:dyDescent="0.25">
      <c r="A101" s="22" t="s">
        <v>268</v>
      </c>
      <c r="B101" s="18" t="s">
        <v>285</v>
      </c>
      <c r="C101" s="18" t="s">
        <v>303</v>
      </c>
      <c r="D101" s="18" t="s">
        <v>300</v>
      </c>
    </row>
    <row r="102" spans="1:4" s="24" customFormat="1" x14ac:dyDescent="0.25">
      <c r="A102" s="22" t="s">
        <v>269</v>
      </c>
      <c r="B102" s="18" t="s">
        <v>287</v>
      </c>
      <c r="C102" s="18" t="s">
        <v>303</v>
      </c>
      <c r="D102" s="18" t="s">
        <v>300</v>
      </c>
    </row>
    <row r="103" spans="1:4" s="24" customFormat="1" x14ac:dyDescent="0.25">
      <c r="A103" s="22" t="s">
        <v>270</v>
      </c>
      <c r="B103" s="18" t="s">
        <v>289</v>
      </c>
      <c r="C103" s="18" t="s">
        <v>303</v>
      </c>
      <c r="D103" s="18" t="s">
        <v>300</v>
      </c>
    </row>
    <row r="104" spans="1:4" s="19" customFormat="1" ht="14.25" x14ac:dyDescent="0.2">
      <c r="A104" s="18" t="s">
        <v>307</v>
      </c>
      <c r="B104" s="18" t="s">
        <v>308</v>
      </c>
      <c r="C104" s="18" t="s">
        <v>299</v>
      </c>
      <c r="D104" s="18" t="s">
        <v>300</v>
      </c>
    </row>
    <row r="105" spans="1:4" s="19" customFormat="1" ht="14.25" x14ac:dyDescent="0.2">
      <c r="A105" s="18"/>
      <c r="B105" s="18"/>
      <c r="C105" s="18"/>
      <c r="D105" s="18"/>
    </row>
    <row r="106" spans="1:4" s="19" customFormat="1" ht="14.25" x14ac:dyDescent="0.2">
      <c r="A106" s="18"/>
      <c r="B106" s="18"/>
      <c r="C106" s="18"/>
      <c r="D106" s="18"/>
    </row>
    <row r="107" spans="1:4" s="19" customFormat="1" ht="14.25" x14ac:dyDescent="0.2">
      <c r="A107" s="18"/>
      <c r="B107" s="18"/>
      <c r="C107" s="18"/>
      <c r="D107" s="18"/>
    </row>
    <row r="108" spans="1:4" s="19" customFormat="1" ht="14.25" x14ac:dyDescent="0.2">
      <c r="A108" s="18"/>
      <c r="B108" s="18"/>
      <c r="C108" s="18"/>
      <c r="D108" s="18"/>
    </row>
    <row r="109" spans="1:4" s="19" customFormat="1" ht="18.75" x14ac:dyDescent="0.3">
      <c r="A109" s="25" t="s">
        <v>309</v>
      </c>
      <c r="B109" s="18"/>
      <c r="C109" s="18"/>
      <c r="D109" s="18"/>
    </row>
    <row r="110" spans="1:4" s="19" customFormat="1" ht="18.75" x14ac:dyDescent="0.3">
      <c r="A110" s="25"/>
      <c r="B110" s="18"/>
      <c r="C110" s="18"/>
      <c r="D110" s="18"/>
    </row>
    <row r="111" spans="1:4" s="19" customFormat="1" x14ac:dyDescent="0.2">
      <c r="A111" s="22" t="s">
        <v>310</v>
      </c>
      <c r="B111" s="23" t="s">
        <v>311</v>
      </c>
      <c r="C111" s="26" t="s">
        <v>299</v>
      </c>
      <c r="D111" s="27" t="s">
        <v>300</v>
      </c>
    </row>
    <row r="112" spans="1:4" s="24" customFormat="1" x14ac:dyDescent="0.25">
      <c r="A112" s="22" t="s">
        <v>312</v>
      </c>
      <c r="B112" s="23" t="s">
        <v>313</v>
      </c>
      <c r="C112" s="26" t="s">
        <v>299</v>
      </c>
      <c r="D112" s="27" t="s">
        <v>300</v>
      </c>
    </row>
    <row r="113" spans="1:4" s="24" customFormat="1" x14ac:dyDescent="0.25">
      <c r="A113" s="22" t="s">
        <v>314</v>
      </c>
      <c r="B113" s="23" t="s">
        <v>315</v>
      </c>
      <c r="C113" s="26" t="s">
        <v>299</v>
      </c>
      <c r="D113" s="27" t="s">
        <v>300</v>
      </c>
    </row>
    <row r="114" spans="1:4" s="24" customFormat="1" x14ac:dyDescent="0.25">
      <c r="A114" s="22"/>
      <c r="B114" s="23"/>
      <c r="C114" s="26"/>
      <c r="D114" s="26"/>
    </row>
    <row r="115" spans="1:4" s="24" customFormat="1" x14ac:dyDescent="0.25">
      <c r="A115" s="22" t="s">
        <v>316</v>
      </c>
      <c r="B115" s="23" t="s">
        <v>317</v>
      </c>
      <c r="C115" s="26" t="s">
        <v>299</v>
      </c>
      <c r="D115" s="27" t="s">
        <v>300</v>
      </c>
    </row>
    <row r="116" spans="1:4" s="24" customFormat="1" x14ac:dyDescent="0.25">
      <c r="A116" s="22" t="s">
        <v>318</v>
      </c>
      <c r="B116" s="23" t="s">
        <v>319</v>
      </c>
      <c r="C116" s="26" t="s">
        <v>299</v>
      </c>
      <c r="D116" s="27" t="s">
        <v>300</v>
      </c>
    </row>
    <row r="117" spans="1:4" s="24" customFormat="1" x14ac:dyDescent="0.25">
      <c r="A117" s="22" t="s">
        <v>320</v>
      </c>
      <c r="B117" s="23" t="s">
        <v>321</v>
      </c>
      <c r="C117" s="26" t="s">
        <v>299</v>
      </c>
      <c r="D117" s="27" t="s">
        <v>300</v>
      </c>
    </row>
    <row r="118" spans="1:4" s="24" customFormat="1" x14ac:dyDescent="0.25">
      <c r="A118" s="29"/>
      <c r="B118" s="23"/>
      <c r="C118" s="26"/>
      <c r="D118" s="26"/>
    </row>
    <row r="121" spans="1:4" s="24" customFormat="1" x14ac:dyDescent="0.25">
      <c r="A121" s="28" t="s">
        <v>229</v>
      </c>
      <c r="B121" s="23" t="s">
        <v>231</v>
      </c>
      <c r="C121" s="26" t="s">
        <v>299</v>
      </c>
      <c r="D121" s="26" t="s">
        <v>306</v>
      </c>
    </row>
    <row r="122" spans="1:4" s="24" customFormat="1" x14ac:dyDescent="0.25">
      <c r="A122" s="28" t="s">
        <v>229</v>
      </c>
      <c r="B122" s="23" t="s">
        <v>231</v>
      </c>
      <c r="C122" s="26" t="s">
        <v>299</v>
      </c>
      <c r="D122" s="26" t="s">
        <v>306</v>
      </c>
    </row>
    <row r="123" spans="1:4" s="24" customFormat="1" x14ac:dyDescent="0.25">
      <c r="A123" s="28" t="s">
        <v>229</v>
      </c>
      <c r="B123" s="23" t="s">
        <v>231</v>
      </c>
      <c r="C123" s="26" t="s">
        <v>299</v>
      </c>
      <c r="D123" s="26" t="s">
        <v>306</v>
      </c>
    </row>
    <row r="124" spans="1:4" s="24" customFormat="1" x14ac:dyDescent="0.25">
      <c r="A124" s="28" t="s">
        <v>229</v>
      </c>
      <c r="B124" s="23" t="s">
        <v>231</v>
      </c>
      <c r="C124" s="26" t="s">
        <v>299</v>
      </c>
      <c r="D124" s="26" t="s">
        <v>306</v>
      </c>
    </row>
    <row r="125" spans="1:4" s="24" customFormat="1" x14ac:dyDescent="0.25">
      <c r="A125" s="28"/>
      <c r="B125" s="23"/>
      <c r="C125" s="26"/>
      <c r="D125" s="26"/>
    </row>
    <row r="126" spans="1:4" s="24" customFormat="1" x14ac:dyDescent="0.25">
      <c r="A126" s="28"/>
      <c r="B126" s="23"/>
      <c r="C126" s="26"/>
      <c r="D126" s="26"/>
    </row>
    <row r="127" spans="1:4" s="24" customFormat="1" x14ac:dyDescent="0.25">
      <c r="A127" s="31" t="s">
        <v>330</v>
      </c>
      <c r="B127" s="24" t="s">
        <v>296</v>
      </c>
    </row>
    <row r="128" spans="1:4" s="24" customFormat="1" x14ac:dyDescent="0.25">
      <c r="A128" s="26" t="s">
        <v>323</v>
      </c>
      <c r="B128" s="23" t="s">
        <v>322</v>
      </c>
      <c r="C128" s="26"/>
      <c r="D128" s="26" t="s">
        <v>306</v>
      </c>
    </row>
    <row r="129" spans="1:4" s="24" customFormat="1" x14ac:dyDescent="0.25">
      <c r="A129" s="26" t="s">
        <v>325</v>
      </c>
      <c r="B129" s="23" t="s">
        <v>324</v>
      </c>
      <c r="C129" s="26"/>
      <c r="D129" s="26" t="s">
        <v>306</v>
      </c>
    </row>
    <row r="130" spans="1:4" s="24" customFormat="1" x14ac:dyDescent="0.25">
      <c r="A130" s="26" t="s">
        <v>327</v>
      </c>
      <c r="B130" s="23" t="s">
        <v>326</v>
      </c>
      <c r="C130" s="26"/>
      <c r="D130" s="26" t="s">
        <v>306</v>
      </c>
    </row>
    <row r="131" spans="1:4" s="24" customFormat="1" x14ac:dyDescent="0.25">
      <c r="A131" s="26" t="s">
        <v>329</v>
      </c>
      <c r="B131" s="24" t="s">
        <v>328</v>
      </c>
      <c r="C131" s="32"/>
      <c r="D131" s="26" t="s">
        <v>306</v>
      </c>
    </row>
    <row r="132" spans="1:4" x14ac:dyDescent="0.25">
      <c r="A132" s="21"/>
      <c r="C132" s="33"/>
    </row>
    <row r="133" spans="1:4" s="30" customFormat="1" ht="14.25" x14ac:dyDescent="0.2">
      <c r="A133" s="30" t="s">
        <v>331</v>
      </c>
      <c r="B133" s="30" t="s">
        <v>332</v>
      </c>
      <c r="C133" s="26" t="s">
        <v>299</v>
      </c>
      <c r="D133" s="30" t="s">
        <v>301</v>
      </c>
    </row>
    <row r="134" spans="1:4" s="30" customFormat="1" ht="14.25" x14ac:dyDescent="0.2">
      <c r="A134" s="30" t="s">
        <v>333</v>
      </c>
      <c r="B134" s="30" t="s">
        <v>308</v>
      </c>
      <c r="C134" s="26" t="s">
        <v>299</v>
      </c>
      <c r="D134" s="30" t="s">
        <v>300</v>
      </c>
    </row>
    <row r="135" spans="1:4" s="26" customFormat="1" ht="14.25" x14ac:dyDescent="0.2">
      <c r="A135" s="30" t="s">
        <v>334</v>
      </c>
      <c r="B135" s="30" t="s">
        <v>335</v>
      </c>
      <c r="D135" s="26" t="s">
        <v>300</v>
      </c>
    </row>
    <row r="136" spans="1:4" x14ac:dyDescent="0.25">
      <c r="A136" s="21"/>
      <c r="C136" s="18"/>
    </row>
    <row r="137" spans="1:4" s="26" customFormat="1" ht="14.25" x14ac:dyDescent="0.2">
      <c r="A137" s="26" t="s">
        <v>336</v>
      </c>
      <c r="B137" s="26" t="s">
        <v>337</v>
      </c>
      <c r="D137" s="26" t="s">
        <v>300</v>
      </c>
    </row>
    <row r="138" spans="1:4" x14ac:dyDescent="0.25">
      <c r="A138" s="21"/>
      <c r="C138" s="18"/>
    </row>
    <row r="139" spans="1:4" s="24" customFormat="1" x14ac:dyDescent="0.25">
      <c r="A139" s="26" t="s">
        <v>338</v>
      </c>
      <c r="B139" s="23" t="s">
        <v>339</v>
      </c>
      <c r="C139" s="26" t="s">
        <v>303</v>
      </c>
      <c r="D139" s="26" t="s">
        <v>300</v>
      </c>
    </row>
    <row r="140" spans="1:4" s="24" customFormat="1" x14ac:dyDescent="0.25">
      <c r="A140" s="26" t="s">
        <v>340</v>
      </c>
      <c r="B140" s="23" t="s">
        <v>341</v>
      </c>
      <c r="C140" s="26" t="s">
        <v>303</v>
      </c>
      <c r="D140" s="26" t="s">
        <v>300</v>
      </c>
    </row>
    <row r="141" spans="1:4" ht="19.5" customHeight="1" x14ac:dyDescent="0.25">
      <c r="A141" s="21"/>
      <c r="C141" s="18"/>
    </row>
    <row r="142" spans="1:4" ht="19.5" customHeight="1" x14ac:dyDescent="0.25">
      <c r="A142" s="21" t="s">
        <v>342</v>
      </c>
      <c r="B142" s="13" t="s">
        <v>194</v>
      </c>
      <c r="C142" s="18"/>
    </row>
    <row r="143" spans="1:4" ht="19.5" customHeight="1" x14ac:dyDescent="0.25">
      <c r="A143" s="21" t="s">
        <v>343</v>
      </c>
      <c r="B143" s="13" t="s">
        <v>208</v>
      </c>
      <c r="C143" s="18"/>
    </row>
    <row r="144" spans="1:4" ht="19.5" customHeight="1" x14ac:dyDescent="0.25">
      <c r="A144" s="21" t="s">
        <v>344</v>
      </c>
      <c r="B144" s="13" t="s">
        <v>197</v>
      </c>
      <c r="C144" s="18"/>
    </row>
    <row r="145" spans="1:4" x14ac:dyDescent="0.25">
      <c r="A145" s="21" t="s">
        <v>345</v>
      </c>
      <c r="B145" s="13" t="s">
        <v>186</v>
      </c>
      <c r="C145" s="33"/>
    </row>
    <row r="146" spans="1:4" x14ac:dyDescent="0.25">
      <c r="A146" s="21"/>
      <c r="C146" s="33"/>
    </row>
    <row r="147" spans="1:4" x14ac:dyDescent="0.25">
      <c r="A147" s="21"/>
      <c r="C147" s="33"/>
    </row>
    <row r="148" spans="1:4" x14ac:dyDescent="0.25">
      <c r="B148" s="33" t="s">
        <v>346</v>
      </c>
    </row>
    <row r="149" spans="1:4" x14ac:dyDescent="0.25">
      <c r="B149" s="15" t="s">
        <v>347</v>
      </c>
      <c r="C149" s="15"/>
    </row>
    <row r="150" spans="1:4" x14ac:dyDescent="0.25">
      <c r="A150" s="14" t="s">
        <v>348</v>
      </c>
      <c r="B150" s="13" t="s">
        <v>349</v>
      </c>
      <c r="D150" s="13" t="s">
        <v>0</v>
      </c>
    </row>
    <row r="151" spans="1:4" x14ac:dyDescent="0.25">
      <c r="A151" s="13" t="s">
        <v>350</v>
      </c>
      <c r="D151" s="13" t="s">
        <v>304</v>
      </c>
    </row>
    <row r="152" spans="1:4" x14ac:dyDescent="0.25">
      <c r="A152" s="13" t="s">
        <v>351</v>
      </c>
      <c r="D152" s="13" t="s">
        <v>352</v>
      </c>
    </row>
    <row r="153" spans="1:4" x14ac:dyDescent="0.25">
      <c r="A153" s="14" t="s">
        <v>353</v>
      </c>
      <c r="B153" s="13" t="s">
        <v>354</v>
      </c>
      <c r="D153" s="13" t="s">
        <v>0</v>
      </c>
    </row>
    <row r="154" spans="1:4" x14ac:dyDescent="0.25">
      <c r="A154" s="13" t="s">
        <v>355</v>
      </c>
      <c r="D154" s="13" t="s">
        <v>304</v>
      </c>
    </row>
    <row r="155" spans="1:4" x14ac:dyDescent="0.25">
      <c r="A155" s="13" t="s">
        <v>356</v>
      </c>
      <c r="D155" s="13" t="s">
        <v>352</v>
      </c>
    </row>
    <row r="156" spans="1:4" x14ac:dyDescent="0.25">
      <c r="A156" s="14" t="s">
        <v>357</v>
      </c>
      <c r="B156" s="13" t="s">
        <v>358</v>
      </c>
      <c r="D156" s="13" t="s">
        <v>0</v>
      </c>
    </row>
    <row r="157" spans="1:4" x14ac:dyDescent="0.25">
      <c r="A157" s="13" t="s">
        <v>359</v>
      </c>
      <c r="D157" s="13" t="s">
        <v>304</v>
      </c>
    </row>
    <row r="158" spans="1:4" x14ac:dyDescent="0.25">
      <c r="A158" s="13" t="s">
        <v>360</v>
      </c>
      <c r="D158" s="13" t="s">
        <v>352</v>
      </c>
    </row>
    <row r="159" spans="1:4" x14ac:dyDescent="0.25">
      <c r="A159" s="14" t="s">
        <v>361</v>
      </c>
      <c r="B159" s="13" t="s">
        <v>362</v>
      </c>
      <c r="D159" s="13" t="s">
        <v>0</v>
      </c>
    </row>
    <row r="160" spans="1:4" x14ac:dyDescent="0.25">
      <c r="A160" s="13" t="s">
        <v>363</v>
      </c>
      <c r="D160" s="13" t="s">
        <v>304</v>
      </c>
    </row>
    <row r="161" spans="1:4" x14ac:dyDescent="0.25">
      <c r="A161" s="13" t="s">
        <v>364</v>
      </c>
      <c r="D161" s="13" t="s">
        <v>352</v>
      </c>
    </row>
    <row r="162" spans="1:4" x14ac:dyDescent="0.25">
      <c r="A162" s="14" t="s">
        <v>365</v>
      </c>
      <c r="B162" s="13" t="s">
        <v>366</v>
      </c>
      <c r="D162" s="13" t="s">
        <v>0</v>
      </c>
    </row>
    <row r="163" spans="1:4" x14ac:dyDescent="0.25">
      <c r="A163" s="13" t="s">
        <v>367</v>
      </c>
      <c r="D163" s="13" t="s">
        <v>304</v>
      </c>
    </row>
    <row r="164" spans="1:4" x14ac:dyDescent="0.25">
      <c r="A164" s="13" t="s">
        <v>368</v>
      </c>
      <c r="D164" s="13" t="s">
        <v>352</v>
      </c>
    </row>
    <row r="166" spans="1:4" x14ac:dyDescent="0.25">
      <c r="B166" s="15" t="s">
        <v>369</v>
      </c>
      <c r="C166" s="15"/>
    </row>
    <row r="167" spans="1:4" x14ac:dyDescent="0.25">
      <c r="A167" s="13" t="s">
        <v>370</v>
      </c>
      <c r="B167" s="13" t="s">
        <v>371</v>
      </c>
    </row>
    <row r="168" spans="1:4" x14ac:dyDescent="0.25">
      <c r="A168" s="13" t="s">
        <v>372</v>
      </c>
      <c r="B168" s="13" t="s">
        <v>373</v>
      </c>
    </row>
    <row r="169" spans="1:4" x14ac:dyDescent="0.25">
      <c r="A169" s="13" t="s">
        <v>374</v>
      </c>
      <c r="B169" s="13" t="s">
        <v>375</v>
      </c>
    </row>
  </sheetData>
  <dataValidations count="1">
    <dataValidation type="textLength" allowBlank="1" showErrorMessage="1" errorTitle="limit" error="Fund number entered is greater than 4 characters." sqref="A115:A118" xr:uid="{00000000-0002-0000-0500-000000000000}">
      <formula1>1</formula1>
      <formula2>4</formula2>
    </dataValidation>
  </dataValidations>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101"/>
  <sheetViews>
    <sheetView workbookViewId="0">
      <selection activeCell="H36" sqref="H36"/>
    </sheetView>
  </sheetViews>
  <sheetFormatPr defaultRowHeight="12.75" x14ac:dyDescent="0.2"/>
  <cols>
    <col min="1" max="1" width="7.85546875" style="46" bestFit="1" customWidth="1"/>
    <col min="2" max="2" width="7.85546875" style="46" customWidth="1"/>
    <col min="3" max="3" width="19.85546875" style="46" bestFit="1" customWidth="1"/>
    <col min="4" max="4" width="30.5703125" style="46" bestFit="1" customWidth="1"/>
    <col min="5" max="5" width="12.85546875" style="47" customWidth="1"/>
    <col min="6" max="6" width="22" style="46" customWidth="1"/>
    <col min="7" max="7" width="57.85546875" style="46" customWidth="1"/>
    <col min="8" max="9" width="12.28515625" style="46" bestFit="1" customWidth="1"/>
    <col min="10" max="11" width="11.42578125" style="46" bestFit="1" customWidth="1"/>
    <col min="12" max="13" width="12.5703125" style="46" bestFit="1" customWidth="1"/>
    <col min="14" max="222" width="9.140625" style="46"/>
    <col min="223" max="223" width="7.85546875" style="46" bestFit="1" customWidth="1"/>
    <col min="224" max="224" width="7.85546875" style="46" customWidth="1"/>
    <col min="225" max="225" width="19.85546875" style="46" bestFit="1" customWidth="1"/>
    <col min="226" max="226" width="30.5703125" style="46" bestFit="1" customWidth="1"/>
    <col min="227" max="227" width="12.85546875" style="46" customWidth="1"/>
    <col min="228" max="228" width="22" style="46" customWidth="1"/>
    <col min="229" max="229" width="57.85546875" style="46" customWidth="1"/>
    <col min="230" max="231" width="12.28515625" style="46" bestFit="1" customWidth="1"/>
    <col min="232" max="238" width="11.42578125" style="46" bestFit="1" customWidth="1"/>
    <col min="239" max="259" width="12.5703125" style="46" bestFit="1" customWidth="1"/>
    <col min="260" max="263" width="12.28515625" style="46" bestFit="1" customWidth="1"/>
    <col min="264" max="478" width="9.140625" style="46"/>
    <col min="479" max="479" width="7.85546875" style="46" bestFit="1" customWidth="1"/>
    <col min="480" max="480" width="7.85546875" style="46" customWidth="1"/>
    <col min="481" max="481" width="19.85546875" style="46" bestFit="1" customWidth="1"/>
    <col min="482" max="482" width="30.5703125" style="46" bestFit="1" customWidth="1"/>
    <col min="483" max="483" width="12.85546875" style="46" customWidth="1"/>
    <col min="484" max="484" width="22" style="46" customWidth="1"/>
    <col min="485" max="485" width="57.85546875" style="46" customWidth="1"/>
    <col min="486" max="487" width="12.28515625" style="46" bestFit="1" customWidth="1"/>
    <col min="488" max="494" width="11.42578125" style="46" bestFit="1" customWidth="1"/>
    <col min="495" max="515" width="12.5703125" style="46" bestFit="1" customWidth="1"/>
    <col min="516" max="519" width="12.28515625" style="46" bestFit="1" customWidth="1"/>
    <col min="520" max="734" width="9.140625" style="46"/>
    <col min="735" max="735" width="7.85546875" style="46" bestFit="1" customWidth="1"/>
    <col min="736" max="736" width="7.85546875" style="46" customWidth="1"/>
    <col min="737" max="737" width="19.85546875" style="46" bestFit="1" customWidth="1"/>
    <col min="738" max="738" width="30.5703125" style="46" bestFit="1" customWidth="1"/>
    <col min="739" max="739" width="12.85546875" style="46" customWidth="1"/>
    <col min="740" max="740" width="22" style="46" customWidth="1"/>
    <col min="741" max="741" width="57.85546875" style="46" customWidth="1"/>
    <col min="742" max="743" width="12.28515625" style="46" bestFit="1" customWidth="1"/>
    <col min="744" max="750" width="11.42578125" style="46" bestFit="1" customWidth="1"/>
    <col min="751" max="771" width="12.5703125" style="46" bestFit="1" customWidth="1"/>
    <col min="772" max="775" width="12.28515625" style="46" bestFit="1" customWidth="1"/>
    <col min="776" max="990" width="9.140625" style="46"/>
    <col min="991" max="991" width="7.85546875" style="46" bestFit="1" customWidth="1"/>
    <col min="992" max="992" width="7.85546875" style="46" customWidth="1"/>
    <col min="993" max="993" width="19.85546875" style="46" bestFit="1" customWidth="1"/>
    <col min="994" max="994" width="30.5703125" style="46" bestFit="1" customWidth="1"/>
    <col min="995" max="995" width="12.85546875" style="46" customWidth="1"/>
    <col min="996" max="996" width="22" style="46" customWidth="1"/>
    <col min="997" max="997" width="57.85546875" style="46" customWidth="1"/>
    <col min="998" max="999" width="12.28515625" style="46" bestFit="1" customWidth="1"/>
    <col min="1000" max="1006" width="11.42578125" style="46" bestFit="1" customWidth="1"/>
    <col min="1007" max="1027" width="12.5703125" style="46" bestFit="1" customWidth="1"/>
    <col min="1028" max="1031" width="12.28515625" style="46" bestFit="1" customWidth="1"/>
    <col min="1032" max="1246" width="9.140625" style="46"/>
    <col min="1247" max="1247" width="7.85546875" style="46" bestFit="1" customWidth="1"/>
    <col min="1248" max="1248" width="7.85546875" style="46" customWidth="1"/>
    <col min="1249" max="1249" width="19.85546875" style="46" bestFit="1" customWidth="1"/>
    <col min="1250" max="1250" width="30.5703125" style="46" bestFit="1" customWidth="1"/>
    <col min="1251" max="1251" width="12.85546875" style="46" customWidth="1"/>
    <col min="1252" max="1252" width="22" style="46" customWidth="1"/>
    <col min="1253" max="1253" width="57.85546875" style="46" customWidth="1"/>
    <col min="1254" max="1255" width="12.28515625" style="46" bestFit="1" customWidth="1"/>
    <col min="1256" max="1262" width="11.42578125" style="46" bestFit="1" customWidth="1"/>
    <col min="1263" max="1283" width="12.5703125" style="46" bestFit="1" customWidth="1"/>
    <col min="1284" max="1287" width="12.28515625" style="46" bestFit="1" customWidth="1"/>
    <col min="1288" max="1502" width="9.140625" style="46"/>
    <col min="1503" max="1503" width="7.85546875" style="46" bestFit="1" customWidth="1"/>
    <col min="1504" max="1504" width="7.85546875" style="46" customWidth="1"/>
    <col min="1505" max="1505" width="19.85546875" style="46" bestFit="1" customWidth="1"/>
    <col min="1506" max="1506" width="30.5703125" style="46" bestFit="1" customWidth="1"/>
    <col min="1507" max="1507" width="12.85546875" style="46" customWidth="1"/>
    <col min="1508" max="1508" width="22" style="46" customWidth="1"/>
    <col min="1509" max="1509" width="57.85546875" style="46" customWidth="1"/>
    <col min="1510" max="1511" width="12.28515625" style="46" bestFit="1" customWidth="1"/>
    <col min="1512" max="1518" width="11.42578125" style="46" bestFit="1" customWidth="1"/>
    <col min="1519" max="1539" width="12.5703125" style="46" bestFit="1" customWidth="1"/>
    <col min="1540" max="1543" width="12.28515625" style="46" bestFit="1" customWidth="1"/>
    <col min="1544" max="1758" width="9.140625" style="46"/>
    <col min="1759" max="1759" width="7.85546875" style="46" bestFit="1" customWidth="1"/>
    <col min="1760" max="1760" width="7.85546875" style="46" customWidth="1"/>
    <col min="1761" max="1761" width="19.85546875" style="46" bestFit="1" customWidth="1"/>
    <col min="1762" max="1762" width="30.5703125" style="46" bestFit="1" customWidth="1"/>
    <col min="1763" max="1763" width="12.85546875" style="46" customWidth="1"/>
    <col min="1764" max="1764" width="22" style="46" customWidth="1"/>
    <col min="1765" max="1765" width="57.85546875" style="46" customWidth="1"/>
    <col min="1766" max="1767" width="12.28515625" style="46" bestFit="1" customWidth="1"/>
    <col min="1768" max="1774" width="11.42578125" style="46" bestFit="1" customWidth="1"/>
    <col min="1775" max="1795" width="12.5703125" style="46" bestFit="1" customWidth="1"/>
    <col min="1796" max="1799" width="12.28515625" style="46" bestFit="1" customWidth="1"/>
    <col min="1800" max="2014" width="9.140625" style="46"/>
    <col min="2015" max="2015" width="7.85546875" style="46" bestFit="1" customWidth="1"/>
    <col min="2016" max="2016" width="7.85546875" style="46" customWidth="1"/>
    <col min="2017" max="2017" width="19.85546875" style="46" bestFit="1" customWidth="1"/>
    <col min="2018" max="2018" width="30.5703125" style="46" bestFit="1" customWidth="1"/>
    <col min="2019" max="2019" width="12.85546875" style="46" customWidth="1"/>
    <col min="2020" max="2020" width="22" style="46" customWidth="1"/>
    <col min="2021" max="2021" width="57.85546875" style="46" customWidth="1"/>
    <col min="2022" max="2023" width="12.28515625" style="46" bestFit="1" customWidth="1"/>
    <col min="2024" max="2030" width="11.42578125" style="46" bestFit="1" customWidth="1"/>
    <col min="2031" max="2051" width="12.5703125" style="46" bestFit="1" customWidth="1"/>
    <col min="2052" max="2055" width="12.28515625" style="46" bestFit="1" customWidth="1"/>
    <col min="2056" max="2270" width="9.140625" style="46"/>
    <col min="2271" max="2271" width="7.85546875" style="46" bestFit="1" customWidth="1"/>
    <col min="2272" max="2272" width="7.85546875" style="46" customWidth="1"/>
    <col min="2273" max="2273" width="19.85546875" style="46" bestFit="1" customWidth="1"/>
    <col min="2274" max="2274" width="30.5703125" style="46" bestFit="1" customWidth="1"/>
    <col min="2275" max="2275" width="12.85546875" style="46" customWidth="1"/>
    <col min="2276" max="2276" width="22" style="46" customWidth="1"/>
    <col min="2277" max="2277" width="57.85546875" style="46" customWidth="1"/>
    <col min="2278" max="2279" width="12.28515625" style="46" bestFit="1" customWidth="1"/>
    <col min="2280" max="2286" width="11.42578125" style="46" bestFit="1" customWidth="1"/>
    <col min="2287" max="2307" width="12.5703125" style="46" bestFit="1" customWidth="1"/>
    <col min="2308" max="2311" width="12.28515625" style="46" bestFit="1" customWidth="1"/>
    <col min="2312" max="2526" width="9.140625" style="46"/>
    <col min="2527" max="2527" width="7.85546875" style="46" bestFit="1" customWidth="1"/>
    <col min="2528" max="2528" width="7.85546875" style="46" customWidth="1"/>
    <col min="2529" max="2529" width="19.85546875" style="46" bestFit="1" customWidth="1"/>
    <col min="2530" max="2530" width="30.5703125" style="46" bestFit="1" customWidth="1"/>
    <col min="2531" max="2531" width="12.85546875" style="46" customWidth="1"/>
    <col min="2532" max="2532" width="22" style="46" customWidth="1"/>
    <col min="2533" max="2533" width="57.85546875" style="46" customWidth="1"/>
    <col min="2534" max="2535" width="12.28515625" style="46" bestFit="1" customWidth="1"/>
    <col min="2536" max="2542" width="11.42578125" style="46" bestFit="1" customWidth="1"/>
    <col min="2543" max="2563" width="12.5703125" style="46" bestFit="1" customWidth="1"/>
    <col min="2564" max="2567" width="12.28515625" style="46" bestFit="1" customWidth="1"/>
    <col min="2568" max="2782" width="9.140625" style="46"/>
    <col min="2783" max="2783" width="7.85546875" style="46" bestFit="1" customWidth="1"/>
    <col min="2784" max="2784" width="7.85546875" style="46" customWidth="1"/>
    <col min="2785" max="2785" width="19.85546875" style="46" bestFit="1" customWidth="1"/>
    <col min="2786" max="2786" width="30.5703125" style="46" bestFit="1" customWidth="1"/>
    <col min="2787" max="2787" width="12.85546875" style="46" customWidth="1"/>
    <col min="2788" max="2788" width="22" style="46" customWidth="1"/>
    <col min="2789" max="2789" width="57.85546875" style="46" customWidth="1"/>
    <col min="2790" max="2791" width="12.28515625" style="46" bestFit="1" customWidth="1"/>
    <col min="2792" max="2798" width="11.42578125" style="46" bestFit="1" customWidth="1"/>
    <col min="2799" max="2819" width="12.5703125" style="46" bestFit="1" customWidth="1"/>
    <col min="2820" max="2823" width="12.28515625" style="46" bestFit="1" customWidth="1"/>
    <col min="2824" max="3038" width="9.140625" style="46"/>
    <col min="3039" max="3039" width="7.85546875" style="46" bestFit="1" customWidth="1"/>
    <col min="3040" max="3040" width="7.85546875" style="46" customWidth="1"/>
    <col min="3041" max="3041" width="19.85546875" style="46" bestFit="1" customWidth="1"/>
    <col min="3042" max="3042" width="30.5703125" style="46" bestFit="1" customWidth="1"/>
    <col min="3043" max="3043" width="12.85546875" style="46" customWidth="1"/>
    <col min="3044" max="3044" width="22" style="46" customWidth="1"/>
    <col min="3045" max="3045" width="57.85546875" style="46" customWidth="1"/>
    <col min="3046" max="3047" width="12.28515625" style="46" bestFit="1" customWidth="1"/>
    <col min="3048" max="3054" width="11.42578125" style="46" bestFit="1" customWidth="1"/>
    <col min="3055" max="3075" width="12.5703125" style="46" bestFit="1" customWidth="1"/>
    <col min="3076" max="3079" width="12.28515625" style="46" bestFit="1" customWidth="1"/>
    <col min="3080" max="3294" width="9.140625" style="46"/>
    <col min="3295" max="3295" width="7.85546875" style="46" bestFit="1" customWidth="1"/>
    <col min="3296" max="3296" width="7.85546875" style="46" customWidth="1"/>
    <col min="3297" max="3297" width="19.85546875" style="46" bestFit="1" customWidth="1"/>
    <col min="3298" max="3298" width="30.5703125" style="46" bestFit="1" customWidth="1"/>
    <col min="3299" max="3299" width="12.85546875" style="46" customWidth="1"/>
    <col min="3300" max="3300" width="22" style="46" customWidth="1"/>
    <col min="3301" max="3301" width="57.85546875" style="46" customWidth="1"/>
    <col min="3302" max="3303" width="12.28515625" style="46" bestFit="1" customWidth="1"/>
    <col min="3304" max="3310" width="11.42578125" style="46" bestFit="1" customWidth="1"/>
    <col min="3311" max="3331" width="12.5703125" style="46" bestFit="1" customWidth="1"/>
    <col min="3332" max="3335" width="12.28515625" style="46" bestFit="1" customWidth="1"/>
    <col min="3336" max="3550" width="9.140625" style="46"/>
    <col min="3551" max="3551" width="7.85546875" style="46" bestFit="1" customWidth="1"/>
    <col min="3552" max="3552" width="7.85546875" style="46" customWidth="1"/>
    <col min="3553" max="3553" width="19.85546875" style="46" bestFit="1" customWidth="1"/>
    <col min="3554" max="3554" width="30.5703125" style="46" bestFit="1" customWidth="1"/>
    <col min="3555" max="3555" width="12.85546875" style="46" customWidth="1"/>
    <col min="3556" max="3556" width="22" style="46" customWidth="1"/>
    <col min="3557" max="3557" width="57.85546875" style="46" customWidth="1"/>
    <col min="3558" max="3559" width="12.28515625" style="46" bestFit="1" customWidth="1"/>
    <col min="3560" max="3566" width="11.42578125" style="46" bestFit="1" customWidth="1"/>
    <col min="3567" max="3587" width="12.5703125" style="46" bestFit="1" customWidth="1"/>
    <col min="3588" max="3591" width="12.28515625" style="46" bestFit="1" customWidth="1"/>
    <col min="3592" max="3806" width="9.140625" style="46"/>
    <col min="3807" max="3807" width="7.85546875" style="46" bestFit="1" customWidth="1"/>
    <col min="3808" max="3808" width="7.85546875" style="46" customWidth="1"/>
    <col min="3809" max="3809" width="19.85546875" style="46" bestFit="1" customWidth="1"/>
    <col min="3810" max="3810" width="30.5703125" style="46" bestFit="1" customWidth="1"/>
    <col min="3811" max="3811" width="12.85546875" style="46" customWidth="1"/>
    <col min="3812" max="3812" width="22" style="46" customWidth="1"/>
    <col min="3813" max="3813" width="57.85546875" style="46" customWidth="1"/>
    <col min="3814" max="3815" width="12.28515625" style="46" bestFit="1" customWidth="1"/>
    <col min="3816" max="3822" width="11.42578125" style="46" bestFit="1" customWidth="1"/>
    <col min="3823" max="3843" width="12.5703125" style="46" bestFit="1" customWidth="1"/>
    <col min="3844" max="3847" width="12.28515625" style="46" bestFit="1" customWidth="1"/>
    <col min="3848" max="4062" width="9.140625" style="46"/>
    <col min="4063" max="4063" width="7.85546875" style="46" bestFit="1" customWidth="1"/>
    <col min="4064" max="4064" width="7.85546875" style="46" customWidth="1"/>
    <col min="4065" max="4065" width="19.85546875" style="46" bestFit="1" customWidth="1"/>
    <col min="4066" max="4066" width="30.5703125" style="46" bestFit="1" customWidth="1"/>
    <col min="4067" max="4067" width="12.85546875" style="46" customWidth="1"/>
    <col min="4068" max="4068" width="22" style="46" customWidth="1"/>
    <col min="4069" max="4069" width="57.85546875" style="46" customWidth="1"/>
    <col min="4070" max="4071" width="12.28515625" style="46" bestFit="1" customWidth="1"/>
    <col min="4072" max="4078" width="11.42578125" style="46" bestFit="1" customWidth="1"/>
    <col min="4079" max="4099" width="12.5703125" style="46" bestFit="1" customWidth="1"/>
    <col min="4100" max="4103" width="12.28515625" style="46" bestFit="1" customWidth="1"/>
    <col min="4104" max="4318" width="9.140625" style="46"/>
    <col min="4319" max="4319" width="7.85546875" style="46" bestFit="1" customWidth="1"/>
    <col min="4320" max="4320" width="7.85546875" style="46" customWidth="1"/>
    <col min="4321" max="4321" width="19.85546875" style="46" bestFit="1" customWidth="1"/>
    <col min="4322" max="4322" width="30.5703125" style="46" bestFit="1" customWidth="1"/>
    <col min="4323" max="4323" width="12.85546875" style="46" customWidth="1"/>
    <col min="4324" max="4324" width="22" style="46" customWidth="1"/>
    <col min="4325" max="4325" width="57.85546875" style="46" customWidth="1"/>
    <col min="4326" max="4327" width="12.28515625" style="46" bestFit="1" customWidth="1"/>
    <col min="4328" max="4334" width="11.42578125" style="46" bestFit="1" customWidth="1"/>
    <col min="4335" max="4355" width="12.5703125" style="46" bestFit="1" customWidth="1"/>
    <col min="4356" max="4359" width="12.28515625" style="46" bestFit="1" customWidth="1"/>
    <col min="4360" max="4574" width="9.140625" style="46"/>
    <col min="4575" max="4575" width="7.85546875" style="46" bestFit="1" customWidth="1"/>
    <col min="4576" max="4576" width="7.85546875" style="46" customWidth="1"/>
    <col min="4577" max="4577" width="19.85546875" style="46" bestFit="1" customWidth="1"/>
    <col min="4578" max="4578" width="30.5703125" style="46" bestFit="1" customWidth="1"/>
    <col min="4579" max="4579" width="12.85546875" style="46" customWidth="1"/>
    <col min="4580" max="4580" width="22" style="46" customWidth="1"/>
    <col min="4581" max="4581" width="57.85546875" style="46" customWidth="1"/>
    <col min="4582" max="4583" width="12.28515625" style="46" bestFit="1" customWidth="1"/>
    <col min="4584" max="4590" width="11.42578125" style="46" bestFit="1" customWidth="1"/>
    <col min="4591" max="4611" width="12.5703125" style="46" bestFit="1" customWidth="1"/>
    <col min="4612" max="4615" width="12.28515625" style="46" bestFit="1" customWidth="1"/>
    <col min="4616" max="4830" width="9.140625" style="46"/>
    <col min="4831" max="4831" width="7.85546875" style="46" bestFit="1" customWidth="1"/>
    <col min="4832" max="4832" width="7.85546875" style="46" customWidth="1"/>
    <col min="4833" max="4833" width="19.85546875" style="46" bestFit="1" customWidth="1"/>
    <col min="4834" max="4834" width="30.5703125" style="46" bestFit="1" customWidth="1"/>
    <col min="4835" max="4835" width="12.85546875" style="46" customWidth="1"/>
    <col min="4836" max="4836" width="22" style="46" customWidth="1"/>
    <col min="4837" max="4837" width="57.85546875" style="46" customWidth="1"/>
    <col min="4838" max="4839" width="12.28515625" style="46" bestFit="1" customWidth="1"/>
    <col min="4840" max="4846" width="11.42578125" style="46" bestFit="1" customWidth="1"/>
    <col min="4847" max="4867" width="12.5703125" style="46" bestFit="1" customWidth="1"/>
    <col min="4868" max="4871" width="12.28515625" style="46" bestFit="1" customWidth="1"/>
    <col min="4872" max="5086" width="9.140625" style="46"/>
    <col min="5087" max="5087" width="7.85546875" style="46" bestFit="1" customWidth="1"/>
    <col min="5088" max="5088" width="7.85546875" style="46" customWidth="1"/>
    <col min="5089" max="5089" width="19.85546875" style="46" bestFit="1" customWidth="1"/>
    <col min="5090" max="5090" width="30.5703125" style="46" bestFit="1" customWidth="1"/>
    <col min="5091" max="5091" width="12.85546875" style="46" customWidth="1"/>
    <col min="5092" max="5092" width="22" style="46" customWidth="1"/>
    <col min="5093" max="5093" width="57.85546875" style="46" customWidth="1"/>
    <col min="5094" max="5095" width="12.28515625" style="46" bestFit="1" customWidth="1"/>
    <col min="5096" max="5102" width="11.42578125" style="46" bestFit="1" customWidth="1"/>
    <col min="5103" max="5123" width="12.5703125" style="46" bestFit="1" customWidth="1"/>
    <col min="5124" max="5127" width="12.28515625" style="46" bestFit="1" customWidth="1"/>
    <col min="5128" max="5342" width="9.140625" style="46"/>
    <col min="5343" max="5343" width="7.85546875" style="46" bestFit="1" customWidth="1"/>
    <col min="5344" max="5344" width="7.85546875" style="46" customWidth="1"/>
    <col min="5345" max="5345" width="19.85546875" style="46" bestFit="1" customWidth="1"/>
    <col min="5346" max="5346" width="30.5703125" style="46" bestFit="1" customWidth="1"/>
    <col min="5347" max="5347" width="12.85546875" style="46" customWidth="1"/>
    <col min="5348" max="5348" width="22" style="46" customWidth="1"/>
    <col min="5349" max="5349" width="57.85546875" style="46" customWidth="1"/>
    <col min="5350" max="5351" width="12.28515625" style="46" bestFit="1" customWidth="1"/>
    <col min="5352" max="5358" width="11.42578125" style="46" bestFit="1" customWidth="1"/>
    <col min="5359" max="5379" width="12.5703125" style="46" bestFit="1" customWidth="1"/>
    <col min="5380" max="5383" width="12.28515625" style="46" bestFit="1" customWidth="1"/>
    <col min="5384" max="5598" width="9.140625" style="46"/>
    <col min="5599" max="5599" width="7.85546875" style="46" bestFit="1" customWidth="1"/>
    <col min="5600" max="5600" width="7.85546875" style="46" customWidth="1"/>
    <col min="5601" max="5601" width="19.85546875" style="46" bestFit="1" customWidth="1"/>
    <col min="5602" max="5602" width="30.5703125" style="46" bestFit="1" customWidth="1"/>
    <col min="5603" max="5603" width="12.85546875" style="46" customWidth="1"/>
    <col min="5604" max="5604" width="22" style="46" customWidth="1"/>
    <col min="5605" max="5605" width="57.85546875" style="46" customWidth="1"/>
    <col min="5606" max="5607" width="12.28515625" style="46" bestFit="1" customWidth="1"/>
    <col min="5608" max="5614" width="11.42578125" style="46" bestFit="1" customWidth="1"/>
    <col min="5615" max="5635" width="12.5703125" style="46" bestFit="1" customWidth="1"/>
    <col min="5636" max="5639" width="12.28515625" style="46" bestFit="1" customWidth="1"/>
    <col min="5640" max="5854" width="9.140625" style="46"/>
    <col min="5855" max="5855" width="7.85546875" style="46" bestFit="1" customWidth="1"/>
    <col min="5856" max="5856" width="7.85546875" style="46" customWidth="1"/>
    <col min="5857" max="5857" width="19.85546875" style="46" bestFit="1" customWidth="1"/>
    <col min="5858" max="5858" width="30.5703125" style="46" bestFit="1" customWidth="1"/>
    <col min="5859" max="5859" width="12.85546875" style="46" customWidth="1"/>
    <col min="5860" max="5860" width="22" style="46" customWidth="1"/>
    <col min="5861" max="5861" width="57.85546875" style="46" customWidth="1"/>
    <col min="5862" max="5863" width="12.28515625" style="46" bestFit="1" customWidth="1"/>
    <col min="5864" max="5870" width="11.42578125" style="46" bestFit="1" customWidth="1"/>
    <col min="5871" max="5891" width="12.5703125" style="46" bestFit="1" customWidth="1"/>
    <col min="5892" max="5895" width="12.28515625" style="46" bestFit="1" customWidth="1"/>
    <col min="5896" max="6110" width="9.140625" style="46"/>
    <col min="6111" max="6111" width="7.85546875" style="46" bestFit="1" customWidth="1"/>
    <col min="6112" max="6112" width="7.85546875" style="46" customWidth="1"/>
    <col min="6113" max="6113" width="19.85546875" style="46" bestFit="1" customWidth="1"/>
    <col min="6114" max="6114" width="30.5703125" style="46" bestFit="1" customWidth="1"/>
    <col min="6115" max="6115" width="12.85546875" style="46" customWidth="1"/>
    <col min="6116" max="6116" width="22" style="46" customWidth="1"/>
    <col min="6117" max="6117" width="57.85546875" style="46" customWidth="1"/>
    <col min="6118" max="6119" width="12.28515625" style="46" bestFit="1" customWidth="1"/>
    <col min="6120" max="6126" width="11.42578125" style="46" bestFit="1" customWidth="1"/>
    <col min="6127" max="6147" width="12.5703125" style="46" bestFit="1" customWidth="1"/>
    <col min="6148" max="6151" width="12.28515625" style="46" bestFit="1" customWidth="1"/>
    <col min="6152" max="6366" width="9.140625" style="46"/>
    <col min="6367" max="6367" width="7.85546875" style="46" bestFit="1" customWidth="1"/>
    <col min="6368" max="6368" width="7.85546875" style="46" customWidth="1"/>
    <col min="6369" max="6369" width="19.85546875" style="46" bestFit="1" customWidth="1"/>
    <col min="6370" max="6370" width="30.5703125" style="46" bestFit="1" customWidth="1"/>
    <col min="6371" max="6371" width="12.85546875" style="46" customWidth="1"/>
    <col min="6372" max="6372" width="22" style="46" customWidth="1"/>
    <col min="6373" max="6373" width="57.85546875" style="46" customWidth="1"/>
    <col min="6374" max="6375" width="12.28515625" style="46" bestFit="1" customWidth="1"/>
    <col min="6376" max="6382" width="11.42578125" style="46" bestFit="1" customWidth="1"/>
    <col min="6383" max="6403" width="12.5703125" style="46" bestFit="1" customWidth="1"/>
    <col min="6404" max="6407" width="12.28515625" style="46" bestFit="1" customWidth="1"/>
    <col min="6408" max="6622" width="9.140625" style="46"/>
    <col min="6623" max="6623" width="7.85546875" style="46" bestFit="1" customWidth="1"/>
    <col min="6624" max="6624" width="7.85546875" style="46" customWidth="1"/>
    <col min="6625" max="6625" width="19.85546875" style="46" bestFit="1" customWidth="1"/>
    <col min="6626" max="6626" width="30.5703125" style="46" bestFit="1" customWidth="1"/>
    <col min="6627" max="6627" width="12.85546875" style="46" customWidth="1"/>
    <col min="6628" max="6628" width="22" style="46" customWidth="1"/>
    <col min="6629" max="6629" width="57.85546875" style="46" customWidth="1"/>
    <col min="6630" max="6631" width="12.28515625" style="46" bestFit="1" customWidth="1"/>
    <col min="6632" max="6638" width="11.42578125" style="46" bestFit="1" customWidth="1"/>
    <col min="6639" max="6659" width="12.5703125" style="46" bestFit="1" customWidth="1"/>
    <col min="6660" max="6663" width="12.28515625" style="46" bestFit="1" customWidth="1"/>
    <col min="6664" max="6878" width="9.140625" style="46"/>
    <col min="6879" max="6879" width="7.85546875" style="46" bestFit="1" customWidth="1"/>
    <col min="6880" max="6880" width="7.85546875" style="46" customWidth="1"/>
    <col min="6881" max="6881" width="19.85546875" style="46" bestFit="1" customWidth="1"/>
    <col min="6882" max="6882" width="30.5703125" style="46" bestFit="1" customWidth="1"/>
    <col min="6883" max="6883" width="12.85546875" style="46" customWidth="1"/>
    <col min="6884" max="6884" width="22" style="46" customWidth="1"/>
    <col min="6885" max="6885" width="57.85546875" style="46" customWidth="1"/>
    <col min="6886" max="6887" width="12.28515625" style="46" bestFit="1" customWidth="1"/>
    <col min="6888" max="6894" width="11.42578125" style="46" bestFit="1" customWidth="1"/>
    <col min="6895" max="6915" width="12.5703125" style="46" bestFit="1" customWidth="1"/>
    <col min="6916" max="6919" width="12.28515625" style="46" bestFit="1" customWidth="1"/>
    <col min="6920" max="7134" width="9.140625" style="46"/>
    <col min="7135" max="7135" width="7.85546875" style="46" bestFit="1" customWidth="1"/>
    <col min="7136" max="7136" width="7.85546875" style="46" customWidth="1"/>
    <col min="7137" max="7137" width="19.85546875" style="46" bestFit="1" customWidth="1"/>
    <col min="7138" max="7138" width="30.5703125" style="46" bestFit="1" customWidth="1"/>
    <col min="7139" max="7139" width="12.85546875" style="46" customWidth="1"/>
    <col min="7140" max="7140" width="22" style="46" customWidth="1"/>
    <col min="7141" max="7141" width="57.85546875" style="46" customWidth="1"/>
    <col min="7142" max="7143" width="12.28515625" style="46" bestFit="1" customWidth="1"/>
    <col min="7144" max="7150" width="11.42578125" style="46" bestFit="1" customWidth="1"/>
    <col min="7151" max="7171" width="12.5703125" style="46" bestFit="1" customWidth="1"/>
    <col min="7172" max="7175" width="12.28515625" style="46" bestFit="1" customWidth="1"/>
    <col min="7176" max="7390" width="9.140625" style="46"/>
    <col min="7391" max="7391" width="7.85546875" style="46" bestFit="1" customWidth="1"/>
    <col min="7392" max="7392" width="7.85546875" style="46" customWidth="1"/>
    <col min="7393" max="7393" width="19.85546875" style="46" bestFit="1" customWidth="1"/>
    <col min="7394" max="7394" width="30.5703125" style="46" bestFit="1" customWidth="1"/>
    <col min="7395" max="7395" width="12.85546875" style="46" customWidth="1"/>
    <col min="7396" max="7396" width="22" style="46" customWidth="1"/>
    <col min="7397" max="7397" width="57.85546875" style="46" customWidth="1"/>
    <col min="7398" max="7399" width="12.28515625" style="46" bestFit="1" customWidth="1"/>
    <col min="7400" max="7406" width="11.42578125" style="46" bestFit="1" customWidth="1"/>
    <col min="7407" max="7427" width="12.5703125" style="46" bestFit="1" customWidth="1"/>
    <col min="7428" max="7431" width="12.28515625" style="46" bestFit="1" customWidth="1"/>
    <col min="7432" max="7646" width="9.140625" style="46"/>
    <col min="7647" max="7647" width="7.85546875" style="46" bestFit="1" customWidth="1"/>
    <col min="7648" max="7648" width="7.85546875" style="46" customWidth="1"/>
    <col min="7649" max="7649" width="19.85546875" style="46" bestFit="1" customWidth="1"/>
    <col min="7650" max="7650" width="30.5703125" style="46" bestFit="1" customWidth="1"/>
    <col min="7651" max="7651" width="12.85546875" style="46" customWidth="1"/>
    <col min="7652" max="7652" width="22" style="46" customWidth="1"/>
    <col min="7653" max="7653" width="57.85546875" style="46" customWidth="1"/>
    <col min="7654" max="7655" width="12.28515625" style="46" bestFit="1" customWidth="1"/>
    <col min="7656" max="7662" width="11.42578125" style="46" bestFit="1" customWidth="1"/>
    <col min="7663" max="7683" width="12.5703125" style="46" bestFit="1" customWidth="1"/>
    <col min="7684" max="7687" width="12.28515625" style="46" bestFit="1" customWidth="1"/>
    <col min="7688" max="7902" width="9.140625" style="46"/>
    <col min="7903" max="7903" width="7.85546875" style="46" bestFit="1" customWidth="1"/>
    <col min="7904" max="7904" width="7.85546875" style="46" customWidth="1"/>
    <col min="7905" max="7905" width="19.85546875" style="46" bestFit="1" customWidth="1"/>
    <col min="7906" max="7906" width="30.5703125" style="46" bestFit="1" customWidth="1"/>
    <col min="7907" max="7907" width="12.85546875" style="46" customWidth="1"/>
    <col min="7908" max="7908" width="22" style="46" customWidth="1"/>
    <col min="7909" max="7909" width="57.85546875" style="46" customWidth="1"/>
    <col min="7910" max="7911" width="12.28515625" style="46" bestFit="1" customWidth="1"/>
    <col min="7912" max="7918" width="11.42578125" style="46" bestFit="1" customWidth="1"/>
    <col min="7919" max="7939" width="12.5703125" style="46" bestFit="1" customWidth="1"/>
    <col min="7940" max="7943" width="12.28515625" style="46" bestFit="1" customWidth="1"/>
    <col min="7944" max="8158" width="9.140625" style="46"/>
    <col min="8159" max="8159" width="7.85546875" style="46" bestFit="1" customWidth="1"/>
    <col min="8160" max="8160" width="7.85546875" style="46" customWidth="1"/>
    <col min="8161" max="8161" width="19.85546875" style="46" bestFit="1" customWidth="1"/>
    <col min="8162" max="8162" width="30.5703125" style="46" bestFit="1" customWidth="1"/>
    <col min="8163" max="8163" width="12.85546875" style="46" customWidth="1"/>
    <col min="8164" max="8164" width="22" style="46" customWidth="1"/>
    <col min="8165" max="8165" width="57.85546875" style="46" customWidth="1"/>
    <col min="8166" max="8167" width="12.28515625" style="46" bestFit="1" customWidth="1"/>
    <col min="8168" max="8174" width="11.42578125" style="46" bestFit="1" customWidth="1"/>
    <col min="8175" max="8195" width="12.5703125" style="46" bestFit="1" customWidth="1"/>
    <col min="8196" max="8199" width="12.28515625" style="46" bestFit="1" customWidth="1"/>
    <col min="8200" max="8414" width="9.140625" style="46"/>
    <col min="8415" max="8415" width="7.85546875" style="46" bestFit="1" customWidth="1"/>
    <col min="8416" max="8416" width="7.85546875" style="46" customWidth="1"/>
    <col min="8417" max="8417" width="19.85546875" style="46" bestFit="1" customWidth="1"/>
    <col min="8418" max="8418" width="30.5703125" style="46" bestFit="1" customWidth="1"/>
    <col min="8419" max="8419" width="12.85546875" style="46" customWidth="1"/>
    <col min="8420" max="8420" width="22" style="46" customWidth="1"/>
    <col min="8421" max="8421" width="57.85546875" style="46" customWidth="1"/>
    <col min="8422" max="8423" width="12.28515625" style="46" bestFit="1" customWidth="1"/>
    <col min="8424" max="8430" width="11.42578125" style="46" bestFit="1" customWidth="1"/>
    <col min="8431" max="8451" width="12.5703125" style="46" bestFit="1" customWidth="1"/>
    <col min="8452" max="8455" width="12.28515625" style="46" bestFit="1" customWidth="1"/>
    <col min="8456" max="8670" width="9.140625" style="46"/>
    <col min="8671" max="8671" width="7.85546875" style="46" bestFit="1" customWidth="1"/>
    <col min="8672" max="8672" width="7.85546875" style="46" customWidth="1"/>
    <col min="8673" max="8673" width="19.85546875" style="46" bestFit="1" customWidth="1"/>
    <col min="8674" max="8674" width="30.5703125" style="46" bestFit="1" customWidth="1"/>
    <col min="8675" max="8675" width="12.85546875" style="46" customWidth="1"/>
    <col min="8676" max="8676" width="22" style="46" customWidth="1"/>
    <col min="8677" max="8677" width="57.85546875" style="46" customWidth="1"/>
    <col min="8678" max="8679" width="12.28515625" style="46" bestFit="1" customWidth="1"/>
    <col min="8680" max="8686" width="11.42578125" style="46" bestFit="1" customWidth="1"/>
    <col min="8687" max="8707" width="12.5703125" style="46" bestFit="1" customWidth="1"/>
    <col min="8708" max="8711" width="12.28515625" style="46" bestFit="1" customWidth="1"/>
    <col min="8712" max="8926" width="9.140625" style="46"/>
    <col min="8927" max="8927" width="7.85546875" style="46" bestFit="1" customWidth="1"/>
    <col min="8928" max="8928" width="7.85546875" style="46" customWidth="1"/>
    <col min="8929" max="8929" width="19.85546875" style="46" bestFit="1" customWidth="1"/>
    <col min="8930" max="8930" width="30.5703125" style="46" bestFit="1" customWidth="1"/>
    <col min="8931" max="8931" width="12.85546875" style="46" customWidth="1"/>
    <col min="8932" max="8932" width="22" style="46" customWidth="1"/>
    <col min="8933" max="8933" width="57.85546875" style="46" customWidth="1"/>
    <col min="8934" max="8935" width="12.28515625" style="46" bestFit="1" customWidth="1"/>
    <col min="8936" max="8942" width="11.42578125" style="46" bestFit="1" customWidth="1"/>
    <col min="8943" max="8963" width="12.5703125" style="46" bestFit="1" customWidth="1"/>
    <col min="8964" max="8967" width="12.28515625" style="46" bestFit="1" customWidth="1"/>
    <col min="8968" max="9182" width="9.140625" style="46"/>
    <col min="9183" max="9183" width="7.85546875" style="46" bestFit="1" customWidth="1"/>
    <col min="9184" max="9184" width="7.85546875" style="46" customWidth="1"/>
    <col min="9185" max="9185" width="19.85546875" style="46" bestFit="1" customWidth="1"/>
    <col min="9186" max="9186" width="30.5703125" style="46" bestFit="1" customWidth="1"/>
    <col min="9187" max="9187" width="12.85546875" style="46" customWidth="1"/>
    <col min="9188" max="9188" width="22" style="46" customWidth="1"/>
    <col min="9189" max="9189" width="57.85546875" style="46" customWidth="1"/>
    <col min="9190" max="9191" width="12.28515625" style="46" bestFit="1" customWidth="1"/>
    <col min="9192" max="9198" width="11.42578125" style="46" bestFit="1" customWidth="1"/>
    <col min="9199" max="9219" width="12.5703125" style="46" bestFit="1" customWidth="1"/>
    <col min="9220" max="9223" width="12.28515625" style="46" bestFit="1" customWidth="1"/>
    <col min="9224" max="9438" width="9.140625" style="46"/>
    <col min="9439" max="9439" width="7.85546875" style="46" bestFit="1" customWidth="1"/>
    <col min="9440" max="9440" width="7.85546875" style="46" customWidth="1"/>
    <col min="9441" max="9441" width="19.85546875" style="46" bestFit="1" customWidth="1"/>
    <col min="9442" max="9442" width="30.5703125" style="46" bestFit="1" customWidth="1"/>
    <col min="9443" max="9443" width="12.85546875" style="46" customWidth="1"/>
    <col min="9444" max="9444" width="22" style="46" customWidth="1"/>
    <col min="9445" max="9445" width="57.85546875" style="46" customWidth="1"/>
    <col min="9446" max="9447" width="12.28515625" style="46" bestFit="1" customWidth="1"/>
    <col min="9448" max="9454" width="11.42578125" style="46" bestFit="1" customWidth="1"/>
    <col min="9455" max="9475" width="12.5703125" style="46" bestFit="1" customWidth="1"/>
    <col min="9476" max="9479" width="12.28515625" style="46" bestFit="1" customWidth="1"/>
    <col min="9480" max="9694" width="9.140625" style="46"/>
    <col min="9695" max="9695" width="7.85546875" style="46" bestFit="1" customWidth="1"/>
    <col min="9696" max="9696" width="7.85546875" style="46" customWidth="1"/>
    <col min="9697" max="9697" width="19.85546875" style="46" bestFit="1" customWidth="1"/>
    <col min="9698" max="9698" width="30.5703125" style="46" bestFit="1" customWidth="1"/>
    <col min="9699" max="9699" width="12.85546875" style="46" customWidth="1"/>
    <col min="9700" max="9700" width="22" style="46" customWidth="1"/>
    <col min="9701" max="9701" width="57.85546875" style="46" customWidth="1"/>
    <col min="9702" max="9703" width="12.28515625" style="46" bestFit="1" customWidth="1"/>
    <col min="9704" max="9710" width="11.42578125" style="46" bestFit="1" customWidth="1"/>
    <col min="9711" max="9731" width="12.5703125" style="46" bestFit="1" customWidth="1"/>
    <col min="9732" max="9735" width="12.28515625" style="46" bestFit="1" customWidth="1"/>
    <col min="9736" max="9950" width="9.140625" style="46"/>
    <col min="9951" max="9951" width="7.85546875" style="46" bestFit="1" customWidth="1"/>
    <col min="9952" max="9952" width="7.85546875" style="46" customWidth="1"/>
    <col min="9953" max="9953" width="19.85546875" style="46" bestFit="1" customWidth="1"/>
    <col min="9954" max="9954" width="30.5703125" style="46" bestFit="1" customWidth="1"/>
    <col min="9955" max="9955" width="12.85546875" style="46" customWidth="1"/>
    <col min="9956" max="9956" width="22" style="46" customWidth="1"/>
    <col min="9957" max="9957" width="57.85546875" style="46" customWidth="1"/>
    <col min="9958" max="9959" width="12.28515625" style="46" bestFit="1" customWidth="1"/>
    <col min="9960" max="9966" width="11.42578125" style="46" bestFit="1" customWidth="1"/>
    <col min="9967" max="9987" width="12.5703125" style="46" bestFit="1" customWidth="1"/>
    <col min="9988" max="9991" width="12.28515625" style="46" bestFit="1" customWidth="1"/>
    <col min="9992" max="10206" width="9.140625" style="46"/>
    <col min="10207" max="10207" width="7.85546875" style="46" bestFit="1" customWidth="1"/>
    <col min="10208" max="10208" width="7.85546875" style="46" customWidth="1"/>
    <col min="10209" max="10209" width="19.85546875" style="46" bestFit="1" customWidth="1"/>
    <col min="10210" max="10210" width="30.5703125" style="46" bestFit="1" customWidth="1"/>
    <col min="10211" max="10211" width="12.85546875" style="46" customWidth="1"/>
    <col min="10212" max="10212" width="22" style="46" customWidth="1"/>
    <col min="10213" max="10213" width="57.85546875" style="46" customWidth="1"/>
    <col min="10214" max="10215" width="12.28515625" style="46" bestFit="1" customWidth="1"/>
    <col min="10216" max="10222" width="11.42578125" style="46" bestFit="1" customWidth="1"/>
    <col min="10223" max="10243" width="12.5703125" style="46" bestFit="1" customWidth="1"/>
    <col min="10244" max="10247" width="12.28515625" style="46" bestFit="1" customWidth="1"/>
    <col min="10248" max="10462" width="9.140625" style="46"/>
    <col min="10463" max="10463" width="7.85546875" style="46" bestFit="1" customWidth="1"/>
    <col min="10464" max="10464" width="7.85546875" style="46" customWidth="1"/>
    <col min="10465" max="10465" width="19.85546875" style="46" bestFit="1" customWidth="1"/>
    <col min="10466" max="10466" width="30.5703125" style="46" bestFit="1" customWidth="1"/>
    <col min="10467" max="10467" width="12.85546875" style="46" customWidth="1"/>
    <col min="10468" max="10468" width="22" style="46" customWidth="1"/>
    <col min="10469" max="10469" width="57.85546875" style="46" customWidth="1"/>
    <col min="10470" max="10471" width="12.28515625" style="46" bestFit="1" customWidth="1"/>
    <col min="10472" max="10478" width="11.42578125" style="46" bestFit="1" customWidth="1"/>
    <col min="10479" max="10499" width="12.5703125" style="46" bestFit="1" customWidth="1"/>
    <col min="10500" max="10503" width="12.28515625" style="46" bestFit="1" customWidth="1"/>
    <col min="10504" max="10718" width="9.140625" style="46"/>
    <col min="10719" max="10719" width="7.85546875" style="46" bestFit="1" customWidth="1"/>
    <col min="10720" max="10720" width="7.85546875" style="46" customWidth="1"/>
    <col min="10721" max="10721" width="19.85546875" style="46" bestFit="1" customWidth="1"/>
    <col min="10722" max="10722" width="30.5703125" style="46" bestFit="1" customWidth="1"/>
    <col min="10723" max="10723" width="12.85546875" style="46" customWidth="1"/>
    <col min="10724" max="10724" width="22" style="46" customWidth="1"/>
    <col min="10725" max="10725" width="57.85546875" style="46" customWidth="1"/>
    <col min="10726" max="10727" width="12.28515625" style="46" bestFit="1" customWidth="1"/>
    <col min="10728" max="10734" width="11.42578125" style="46" bestFit="1" customWidth="1"/>
    <col min="10735" max="10755" width="12.5703125" style="46" bestFit="1" customWidth="1"/>
    <col min="10756" max="10759" width="12.28515625" style="46" bestFit="1" customWidth="1"/>
    <col min="10760" max="10974" width="9.140625" style="46"/>
    <col min="10975" max="10975" width="7.85546875" style="46" bestFit="1" customWidth="1"/>
    <col min="10976" max="10976" width="7.85546875" style="46" customWidth="1"/>
    <col min="10977" max="10977" width="19.85546875" style="46" bestFit="1" customWidth="1"/>
    <col min="10978" max="10978" width="30.5703125" style="46" bestFit="1" customWidth="1"/>
    <col min="10979" max="10979" width="12.85546875" style="46" customWidth="1"/>
    <col min="10980" max="10980" width="22" style="46" customWidth="1"/>
    <col min="10981" max="10981" width="57.85546875" style="46" customWidth="1"/>
    <col min="10982" max="10983" width="12.28515625" style="46" bestFit="1" customWidth="1"/>
    <col min="10984" max="10990" width="11.42578125" style="46" bestFit="1" customWidth="1"/>
    <col min="10991" max="11011" width="12.5703125" style="46" bestFit="1" customWidth="1"/>
    <col min="11012" max="11015" width="12.28515625" style="46" bestFit="1" customWidth="1"/>
    <col min="11016" max="11230" width="9.140625" style="46"/>
    <col min="11231" max="11231" width="7.85546875" style="46" bestFit="1" customWidth="1"/>
    <col min="11232" max="11232" width="7.85546875" style="46" customWidth="1"/>
    <col min="11233" max="11233" width="19.85546875" style="46" bestFit="1" customWidth="1"/>
    <col min="11234" max="11234" width="30.5703125" style="46" bestFit="1" customWidth="1"/>
    <col min="11235" max="11235" width="12.85546875" style="46" customWidth="1"/>
    <col min="11236" max="11236" width="22" style="46" customWidth="1"/>
    <col min="11237" max="11237" width="57.85546875" style="46" customWidth="1"/>
    <col min="11238" max="11239" width="12.28515625" style="46" bestFit="1" customWidth="1"/>
    <col min="11240" max="11246" width="11.42578125" style="46" bestFit="1" customWidth="1"/>
    <col min="11247" max="11267" width="12.5703125" style="46" bestFit="1" customWidth="1"/>
    <col min="11268" max="11271" width="12.28515625" style="46" bestFit="1" customWidth="1"/>
    <col min="11272" max="11486" width="9.140625" style="46"/>
    <col min="11487" max="11487" width="7.85546875" style="46" bestFit="1" customWidth="1"/>
    <col min="11488" max="11488" width="7.85546875" style="46" customWidth="1"/>
    <col min="11489" max="11489" width="19.85546875" style="46" bestFit="1" customWidth="1"/>
    <col min="11490" max="11490" width="30.5703125" style="46" bestFit="1" customWidth="1"/>
    <col min="11491" max="11491" width="12.85546875" style="46" customWidth="1"/>
    <col min="11492" max="11492" width="22" style="46" customWidth="1"/>
    <col min="11493" max="11493" width="57.85546875" style="46" customWidth="1"/>
    <col min="11494" max="11495" width="12.28515625" style="46" bestFit="1" customWidth="1"/>
    <col min="11496" max="11502" width="11.42578125" style="46" bestFit="1" customWidth="1"/>
    <col min="11503" max="11523" width="12.5703125" style="46" bestFit="1" customWidth="1"/>
    <col min="11524" max="11527" width="12.28515625" style="46" bestFit="1" customWidth="1"/>
    <col min="11528" max="11742" width="9.140625" style="46"/>
    <col min="11743" max="11743" width="7.85546875" style="46" bestFit="1" customWidth="1"/>
    <col min="11744" max="11744" width="7.85546875" style="46" customWidth="1"/>
    <col min="11745" max="11745" width="19.85546875" style="46" bestFit="1" customWidth="1"/>
    <col min="11746" max="11746" width="30.5703125" style="46" bestFit="1" customWidth="1"/>
    <col min="11747" max="11747" width="12.85546875" style="46" customWidth="1"/>
    <col min="11748" max="11748" width="22" style="46" customWidth="1"/>
    <col min="11749" max="11749" width="57.85546875" style="46" customWidth="1"/>
    <col min="11750" max="11751" width="12.28515625" style="46" bestFit="1" customWidth="1"/>
    <col min="11752" max="11758" width="11.42578125" style="46" bestFit="1" customWidth="1"/>
    <col min="11759" max="11779" width="12.5703125" style="46" bestFit="1" customWidth="1"/>
    <col min="11780" max="11783" width="12.28515625" style="46" bestFit="1" customWidth="1"/>
    <col min="11784" max="11998" width="9.140625" style="46"/>
    <col min="11999" max="11999" width="7.85546875" style="46" bestFit="1" customWidth="1"/>
    <col min="12000" max="12000" width="7.85546875" style="46" customWidth="1"/>
    <col min="12001" max="12001" width="19.85546875" style="46" bestFit="1" customWidth="1"/>
    <col min="12002" max="12002" width="30.5703125" style="46" bestFit="1" customWidth="1"/>
    <col min="12003" max="12003" width="12.85546875" style="46" customWidth="1"/>
    <col min="12004" max="12004" width="22" style="46" customWidth="1"/>
    <col min="12005" max="12005" width="57.85546875" style="46" customWidth="1"/>
    <col min="12006" max="12007" width="12.28515625" style="46" bestFit="1" customWidth="1"/>
    <col min="12008" max="12014" width="11.42578125" style="46" bestFit="1" customWidth="1"/>
    <col min="12015" max="12035" width="12.5703125" style="46" bestFit="1" customWidth="1"/>
    <col min="12036" max="12039" width="12.28515625" style="46" bestFit="1" customWidth="1"/>
    <col min="12040" max="12254" width="9.140625" style="46"/>
    <col min="12255" max="12255" width="7.85546875" style="46" bestFit="1" customWidth="1"/>
    <col min="12256" max="12256" width="7.85546875" style="46" customWidth="1"/>
    <col min="12257" max="12257" width="19.85546875" style="46" bestFit="1" customWidth="1"/>
    <col min="12258" max="12258" width="30.5703125" style="46" bestFit="1" customWidth="1"/>
    <col min="12259" max="12259" width="12.85546875" style="46" customWidth="1"/>
    <col min="12260" max="12260" width="22" style="46" customWidth="1"/>
    <col min="12261" max="12261" width="57.85546875" style="46" customWidth="1"/>
    <col min="12262" max="12263" width="12.28515625" style="46" bestFit="1" customWidth="1"/>
    <col min="12264" max="12270" width="11.42578125" style="46" bestFit="1" customWidth="1"/>
    <col min="12271" max="12291" width="12.5703125" style="46" bestFit="1" customWidth="1"/>
    <col min="12292" max="12295" width="12.28515625" style="46" bestFit="1" customWidth="1"/>
    <col min="12296" max="12510" width="9.140625" style="46"/>
    <col min="12511" max="12511" width="7.85546875" style="46" bestFit="1" customWidth="1"/>
    <col min="12512" max="12512" width="7.85546875" style="46" customWidth="1"/>
    <col min="12513" max="12513" width="19.85546875" style="46" bestFit="1" customWidth="1"/>
    <col min="12514" max="12514" width="30.5703125" style="46" bestFit="1" customWidth="1"/>
    <col min="12515" max="12515" width="12.85546875" style="46" customWidth="1"/>
    <col min="12516" max="12516" width="22" style="46" customWidth="1"/>
    <col min="12517" max="12517" width="57.85546875" style="46" customWidth="1"/>
    <col min="12518" max="12519" width="12.28515625" style="46" bestFit="1" customWidth="1"/>
    <col min="12520" max="12526" width="11.42578125" style="46" bestFit="1" customWidth="1"/>
    <col min="12527" max="12547" width="12.5703125" style="46" bestFit="1" customWidth="1"/>
    <col min="12548" max="12551" width="12.28515625" style="46" bestFit="1" customWidth="1"/>
    <col min="12552" max="12766" width="9.140625" style="46"/>
    <col min="12767" max="12767" width="7.85546875" style="46" bestFit="1" customWidth="1"/>
    <col min="12768" max="12768" width="7.85546875" style="46" customWidth="1"/>
    <col min="12769" max="12769" width="19.85546875" style="46" bestFit="1" customWidth="1"/>
    <col min="12770" max="12770" width="30.5703125" style="46" bestFit="1" customWidth="1"/>
    <col min="12771" max="12771" width="12.85546875" style="46" customWidth="1"/>
    <col min="12772" max="12772" width="22" style="46" customWidth="1"/>
    <col min="12773" max="12773" width="57.85546875" style="46" customWidth="1"/>
    <col min="12774" max="12775" width="12.28515625" style="46" bestFit="1" customWidth="1"/>
    <col min="12776" max="12782" width="11.42578125" style="46" bestFit="1" customWidth="1"/>
    <col min="12783" max="12803" width="12.5703125" style="46" bestFit="1" customWidth="1"/>
    <col min="12804" max="12807" width="12.28515625" style="46" bestFit="1" customWidth="1"/>
    <col min="12808" max="13022" width="9.140625" style="46"/>
    <col min="13023" max="13023" width="7.85546875" style="46" bestFit="1" customWidth="1"/>
    <col min="13024" max="13024" width="7.85546875" style="46" customWidth="1"/>
    <col min="13025" max="13025" width="19.85546875" style="46" bestFit="1" customWidth="1"/>
    <col min="13026" max="13026" width="30.5703125" style="46" bestFit="1" customWidth="1"/>
    <col min="13027" max="13027" width="12.85546875" style="46" customWidth="1"/>
    <col min="13028" max="13028" width="22" style="46" customWidth="1"/>
    <col min="13029" max="13029" width="57.85546875" style="46" customWidth="1"/>
    <col min="13030" max="13031" width="12.28515625" style="46" bestFit="1" customWidth="1"/>
    <col min="13032" max="13038" width="11.42578125" style="46" bestFit="1" customWidth="1"/>
    <col min="13039" max="13059" width="12.5703125" style="46" bestFit="1" customWidth="1"/>
    <col min="13060" max="13063" width="12.28515625" style="46" bestFit="1" customWidth="1"/>
    <col min="13064" max="13278" width="9.140625" style="46"/>
    <col min="13279" max="13279" width="7.85546875" style="46" bestFit="1" customWidth="1"/>
    <col min="13280" max="13280" width="7.85546875" style="46" customWidth="1"/>
    <col min="13281" max="13281" width="19.85546875" style="46" bestFit="1" customWidth="1"/>
    <col min="13282" max="13282" width="30.5703125" style="46" bestFit="1" customWidth="1"/>
    <col min="13283" max="13283" width="12.85546875" style="46" customWidth="1"/>
    <col min="13284" max="13284" width="22" style="46" customWidth="1"/>
    <col min="13285" max="13285" width="57.85546875" style="46" customWidth="1"/>
    <col min="13286" max="13287" width="12.28515625" style="46" bestFit="1" customWidth="1"/>
    <col min="13288" max="13294" width="11.42578125" style="46" bestFit="1" customWidth="1"/>
    <col min="13295" max="13315" width="12.5703125" style="46" bestFit="1" customWidth="1"/>
    <col min="13316" max="13319" width="12.28515625" style="46" bestFit="1" customWidth="1"/>
    <col min="13320" max="13534" width="9.140625" style="46"/>
    <col min="13535" max="13535" width="7.85546875" style="46" bestFit="1" customWidth="1"/>
    <col min="13536" max="13536" width="7.85546875" style="46" customWidth="1"/>
    <col min="13537" max="13537" width="19.85546875" style="46" bestFit="1" customWidth="1"/>
    <col min="13538" max="13538" width="30.5703125" style="46" bestFit="1" customWidth="1"/>
    <col min="13539" max="13539" width="12.85546875" style="46" customWidth="1"/>
    <col min="13540" max="13540" width="22" style="46" customWidth="1"/>
    <col min="13541" max="13541" width="57.85546875" style="46" customWidth="1"/>
    <col min="13542" max="13543" width="12.28515625" style="46" bestFit="1" customWidth="1"/>
    <col min="13544" max="13550" width="11.42578125" style="46" bestFit="1" customWidth="1"/>
    <col min="13551" max="13571" width="12.5703125" style="46" bestFit="1" customWidth="1"/>
    <col min="13572" max="13575" width="12.28515625" style="46" bestFit="1" customWidth="1"/>
    <col min="13576" max="13790" width="9.140625" style="46"/>
    <col min="13791" max="13791" width="7.85546875" style="46" bestFit="1" customWidth="1"/>
    <col min="13792" max="13792" width="7.85546875" style="46" customWidth="1"/>
    <col min="13793" max="13793" width="19.85546875" style="46" bestFit="1" customWidth="1"/>
    <col min="13794" max="13794" width="30.5703125" style="46" bestFit="1" customWidth="1"/>
    <col min="13795" max="13795" width="12.85546875" style="46" customWidth="1"/>
    <col min="13796" max="13796" width="22" style="46" customWidth="1"/>
    <col min="13797" max="13797" width="57.85546875" style="46" customWidth="1"/>
    <col min="13798" max="13799" width="12.28515625" style="46" bestFit="1" customWidth="1"/>
    <col min="13800" max="13806" width="11.42578125" style="46" bestFit="1" customWidth="1"/>
    <col min="13807" max="13827" width="12.5703125" style="46" bestFit="1" customWidth="1"/>
    <col min="13828" max="13831" width="12.28515625" style="46" bestFit="1" customWidth="1"/>
    <col min="13832" max="14046" width="9.140625" style="46"/>
    <col min="14047" max="14047" width="7.85546875" style="46" bestFit="1" customWidth="1"/>
    <col min="14048" max="14048" width="7.85546875" style="46" customWidth="1"/>
    <col min="14049" max="14049" width="19.85546875" style="46" bestFit="1" customWidth="1"/>
    <col min="14050" max="14050" width="30.5703125" style="46" bestFit="1" customWidth="1"/>
    <col min="14051" max="14051" width="12.85546875" style="46" customWidth="1"/>
    <col min="14052" max="14052" width="22" style="46" customWidth="1"/>
    <col min="14053" max="14053" width="57.85546875" style="46" customWidth="1"/>
    <col min="14054" max="14055" width="12.28515625" style="46" bestFit="1" customWidth="1"/>
    <col min="14056" max="14062" width="11.42578125" style="46" bestFit="1" customWidth="1"/>
    <col min="14063" max="14083" width="12.5703125" style="46" bestFit="1" customWidth="1"/>
    <col min="14084" max="14087" width="12.28515625" style="46" bestFit="1" customWidth="1"/>
    <col min="14088" max="14302" width="9.140625" style="46"/>
    <col min="14303" max="14303" width="7.85546875" style="46" bestFit="1" customWidth="1"/>
    <col min="14304" max="14304" width="7.85546875" style="46" customWidth="1"/>
    <col min="14305" max="14305" width="19.85546875" style="46" bestFit="1" customWidth="1"/>
    <col min="14306" max="14306" width="30.5703125" style="46" bestFit="1" customWidth="1"/>
    <col min="14307" max="14307" width="12.85546875" style="46" customWidth="1"/>
    <col min="14308" max="14308" width="22" style="46" customWidth="1"/>
    <col min="14309" max="14309" width="57.85546875" style="46" customWidth="1"/>
    <col min="14310" max="14311" width="12.28515625" style="46" bestFit="1" customWidth="1"/>
    <col min="14312" max="14318" width="11.42578125" style="46" bestFit="1" customWidth="1"/>
    <col min="14319" max="14339" width="12.5703125" style="46" bestFit="1" customWidth="1"/>
    <col min="14340" max="14343" width="12.28515625" style="46" bestFit="1" customWidth="1"/>
    <col min="14344" max="14558" width="9.140625" style="46"/>
    <col min="14559" max="14559" width="7.85546875" style="46" bestFit="1" customWidth="1"/>
    <col min="14560" max="14560" width="7.85546875" style="46" customWidth="1"/>
    <col min="14561" max="14561" width="19.85546875" style="46" bestFit="1" customWidth="1"/>
    <col min="14562" max="14562" width="30.5703125" style="46" bestFit="1" customWidth="1"/>
    <col min="14563" max="14563" width="12.85546875" style="46" customWidth="1"/>
    <col min="14564" max="14564" width="22" style="46" customWidth="1"/>
    <col min="14565" max="14565" width="57.85546875" style="46" customWidth="1"/>
    <col min="14566" max="14567" width="12.28515625" style="46" bestFit="1" customWidth="1"/>
    <col min="14568" max="14574" width="11.42578125" style="46" bestFit="1" customWidth="1"/>
    <col min="14575" max="14595" width="12.5703125" style="46" bestFit="1" customWidth="1"/>
    <col min="14596" max="14599" width="12.28515625" style="46" bestFit="1" customWidth="1"/>
    <col min="14600" max="14814" width="9.140625" style="46"/>
    <col min="14815" max="14815" width="7.85546875" style="46" bestFit="1" customWidth="1"/>
    <col min="14816" max="14816" width="7.85546875" style="46" customWidth="1"/>
    <col min="14817" max="14817" width="19.85546875" style="46" bestFit="1" customWidth="1"/>
    <col min="14818" max="14818" width="30.5703125" style="46" bestFit="1" customWidth="1"/>
    <col min="14819" max="14819" width="12.85546875" style="46" customWidth="1"/>
    <col min="14820" max="14820" width="22" style="46" customWidth="1"/>
    <col min="14821" max="14821" width="57.85546875" style="46" customWidth="1"/>
    <col min="14822" max="14823" width="12.28515625" style="46" bestFit="1" customWidth="1"/>
    <col min="14824" max="14830" width="11.42578125" style="46" bestFit="1" customWidth="1"/>
    <col min="14831" max="14851" width="12.5703125" style="46" bestFit="1" customWidth="1"/>
    <col min="14852" max="14855" width="12.28515625" style="46" bestFit="1" customWidth="1"/>
    <col min="14856" max="15070" width="9.140625" style="46"/>
    <col min="15071" max="15071" width="7.85546875" style="46" bestFit="1" customWidth="1"/>
    <col min="15072" max="15072" width="7.85546875" style="46" customWidth="1"/>
    <col min="15073" max="15073" width="19.85546875" style="46" bestFit="1" customWidth="1"/>
    <col min="15074" max="15074" width="30.5703125" style="46" bestFit="1" customWidth="1"/>
    <col min="15075" max="15075" width="12.85546875" style="46" customWidth="1"/>
    <col min="15076" max="15076" width="22" style="46" customWidth="1"/>
    <col min="15077" max="15077" width="57.85546875" style="46" customWidth="1"/>
    <col min="15078" max="15079" width="12.28515625" style="46" bestFit="1" customWidth="1"/>
    <col min="15080" max="15086" width="11.42578125" style="46" bestFit="1" customWidth="1"/>
    <col min="15087" max="15107" width="12.5703125" style="46" bestFit="1" customWidth="1"/>
    <col min="15108" max="15111" width="12.28515625" style="46" bestFit="1" customWidth="1"/>
    <col min="15112" max="15326" width="9.140625" style="46"/>
    <col min="15327" max="15327" width="7.85546875" style="46" bestFit="1" customWidth="1"/>
    <col min="15328" max="15328" width="7.85546875" style="46" customWidth="1"/>
    <col min="15329" max="15329" width="19.85546875" style="46" bestFit="1" customWidth="1"/>
    <col min="15330" max="15330" width="30.5703125" style="46" bestFit="1" customWidth="1"/>
    <col min="15331" max="15331" width="12.85546875" style="46" customWidth="1"/>
    <col min="15332" max="15332" width="22" style="46" customWidth="1"/>
    <col min="15333" max="15333" width="57.85546875" style="46" customWidth="1"/>
    <col min="15334" max="15335" width="12.28515625" style="46" bestFit="1" customWidth="1"/>
    <col min="15336" max="15342" width="11.42578125" style="46" bestFit="1" customWidth="1"/>
    <col min="15343" max="15363" width="12.5703125" style="46" bestFit="1" customWidth="1"/>
    <col min="15364" max="15367" width="12.28515625" style="46" bestFit="1" customWidth="1"/>
    <col min="15368" max="15582" width="9.140625" style="46"/>
    <col min="15583" max="15583" width="7.85546875" style="46" bestFit="1" customWidth="1"/>
    <col min="15584" max="15584" width="7.85546875" style="46" customWidth="1"/>
    <col min="15585" max="15585" width="19.85546875" style="46" bestFit="1" customWidth="1"/>
    <col min="15586" max="15586" width="30.5703125" style="46" bestFit="1" customWidth="1"/>
    <col min="15587" max="15587" width="12.85546875" style="46" customWidth="1"/>
    <col min="15588" max="15588" width="22" style="46" customWidth="1"/>
    <col min="15589" max="15589" width="57.85546875" style="46" customWidth="1"/>
    <col min="15590" max="15591" width="12.28515625" style="46" bestFit="1" customWidth="1"/>
    <col min="15592" max="15598" width="11.42578125" style="46" bestFit="1" customWidth="1"/>
    <col min="15599" max="15619" width="12.5703125" style="46" bestFit="1" customWidth="1"/>
    <col min="15620" max="15623" width="12.28515625" style="46" bestFit="1" customWidth="1"/>
    <col min="15624" max="15838" width="9.140625" style="46"/>
    <col min="15839" max="15839" width="7.85546875" style="46" bestFit="1" customWidth="1"/>
    <col min="15840" max="15840" width="7.85546875" style="46" customWidth="1"/>
    <col min="15841" max="15841" width="19.85546875" style="46" bestFit="1" customWidth="1"/>
    <col min="15842" max="15842" width="30.5703125" style="46" bestFit="1" customWidth="1"/>
    <col min="15843" max="15843" width="12.85546875" style="46" customWidth="1"/>
    <col min="15844" max="15844" width="22" style="46" customWidth="1"/>
    <col min="15845" max="15845" width="57.85546875" style="46" customWidth="1"/>
    <col min="15846" max="15847" width="12.28515625" style="46" bestFit="1" customWidth="1"/>
    <col min="15848" max="15854" width="11.42578125" style="46" bestFit="1" customWidth="1"/>
    <col min="15855" max="15875" width="12.5703125" style="46" bestFit="1" customWidth="1"/>
    <col min="15876" max="15879" width="12.28515625" style="46" bestFit="1" customWidth="1"/>
    <col min="15880" max="16094" width="9.140625" style="46"/>
    <col min="16095" max="16095" width="7.85546875" style="46" bestFit="1" customWidth="1"/>
    <col min="16096" max="16096" width="7.85546875" style="46" customWidth="1"/>
    <col min="16097" max="16097" width="19.85546875" style="46" bestFit="1" customWidth="1"/>
    <col min="16098" max="16098" width="30.5703125" style="46" bestFit="1" customWidth="1"/>
    <col min="16099" max="16099" width="12.85546875" style="46" customWidth="1"/>
    <col min="16100" max="16100" width="22" style="46" customWidth="1"/>
    <col min="16101" max="16101" width="57.85546875" style="46" customWidth="1"/>
    <col min="16102" max="16103" width="12.28515625" style="46" bestFit="1" customWidth="1"/>
    <col min="16104" max="16110" width="11.42578125" style="46" bestFit="1" customWidth="1"/>
    <col min="16111" max="16131" width="12.5703125" style="46" bestFit="1" customWidth="1"/>
    <col min="16132" max="16135" width="12.28515625" style="46" bestFit="1" customWidth="1"/>
    <col min="16136" max="16384" width="9.140625" style="46"/>
  </cols>
  <sheetData>
    <row r="1" spans="1:13" x14ac:dyDescent="0.2">
      <c r="E1" s="47" t="s">
        <v>378</v>
      </c>
      <c r="H1" s="48">
        <f t="shared" ref="H1:M1" si="0">H2</f>
        <v>43101</v>
      </c>
      <c r="I1" s="48">
        <f t="shared" si="0"/>
        <v>43102</v>
      </c>
      <c r="J1" s="48">
        <f t="shared" si="0"/>
        <v>43103</v>
      </c>
      <c r="K1" s="48">
        <f t="shared" si="0"/>
        <v>43108</v>
      </c>
      <c r="L1" s="48">
        <f t="shared" si="0"/>
        <v>43115</v>
      </c>
      <c r="M1" s="48">
        <f t="shared" si="0"/>
        <v>43125</v>
      </c>
    </row>
    <row r="2" spans="1:13" x14ac:dyDescent="0.2">
      <c r="A2" s="49" t="s">
        <v>0</v>
      </c>
      <c r="B2" s="49" t="s">
        <v>1</v>
      </c>
      <c r="C2" s="49" t="s">
        <v>2</v>
      </c>
      <c r="D2" s="49" t="s">
        <v>3</v>
      </c>
      <c r="E2" s="50" t="s">
        <v>4</v>
      </c>
      <c r="F2" s="51" t="s">
        <v>5</v>
      </c>
      <c r="G2" s="49" t="s">
        <v>6</v>
      </c>
      <c r="H2" s="52">
        <f>'[1]FUND CLOSURE'!D2</f>
        <v>43101</v>
      </c>
      <c r="I2" s="52">
        <f>'[1]FUND CLOSURE'!E2</f>
        <v>43102</v>
      </c>
      <c r="J2" s="52">
        <f>'[1]FUND CLOSURE'!F2</f>
        <v>43103</v>
      </c>
      <c r="K2" s="52">
        <f>'[1]FUND CLOSURE'!K2</f>
        <v>43108</v>
      </c>
      <c r="L2" s="52">
        <f>'[1]FUND CLOSURE'!R2</f>
        <v>43115</v>
      </c>
      <c r="M2" s="52">
        <f>'[1]FUND CLOSURE'!AB2</f>
        <v>43125</v>
      </c>
    </row>
    <row r="3" spans="1:13" ht="15" x14ac:dyDescent="0.25">
      <c r="A3" s="36" t="s">
        <v>7</v>
      </c>
      <c r="B3" s="53"/>
      <c r="C3" s="36" t="s">
        <v>8</v>
      </c>
      <c r="D3" s="47" t="s">
        <v>9</v>
      </c>
      <c r="E3" s="47" t="s">
        <v>10</v>
      </c>
      <c r="F3" s="36" t="s">
        <v>11</v>
      </c>
      <c r="G3" s="36" t="s">
        <v>12</v>
      </c>
      <c r="H3" s="59">
        <v>1</v>
      </c>
      <c r="I3" s="59"/>
      <c r="J3" s="59"/>
      <c r="K3" s="11"/>
      <c r="L3" s="11">
        <v>2</v>
      </c>
      <c r="M3" s="11"/>
    </row>
    <row r="4" spans="1:13" ht="15" x14ac:dyDescent="0.25">
      <c r="A4" s="36" t="s">
        <v>13</v>
      </c>
      <c r="B4" s="53"/>
      <c r="C4" s="36" t="s">
        <v>14</v>
      </c>
      <c r="D4" s="47" t="s">
        <v>9</v>
      </c>
      <c r="E4" s="47" t="s">
        <v>10</v>
      </c>
      <c r="F4" s="36" t="s">
        <v>15</v>
      </c>
      <c r="G4" s="36" t="s">
        <v>16</v>
      </c>
      <c r="H4" s="59">
        <v>1</v>
      </c>
      <c r="I4" s="59"/>
      <c r="J4" s="59"/>
      <c r="K4" s="11"/>
      <c r="L4" s="11">
        <v>2</v>
      </c>
      <c r="M4" s="11"/>
    </row>
    <row r="5" spans="1:13" ht="15" x14ac:dyDescent="0.25">
      <c r="A5" s="36" t="s">
        <v>17</v>
      </c>
      <c r="B5" s="53"/>
      <c r="C5" s="36" t="s">
        <v>18</v>
      </c>
      <c r="D5" s="47" t="s">
        <v>19</v>
      </c>
      <c r="E5" s="47" t="s">
        <v>10</v>
      </c>
      <c r="F5" s="36" t="s">
        <v>15</v>
      </c>
      <c r="G5" s="36" t="s">
        <v>20</v>
      </c>
      <c r="H5" s="59">
        <v>1</v>
      </c>
      <c r="I5" s="59"/>
      <c r="J5" s="59"/>
      <c r="K5" s="11"/>
      <c r="L5" s="11"/>
      <c r="M5" s="11"/>
    </row>
    <row r="6" spans="1:13" ht="15" x14ac:dyDescent="0.25">
      <c r="A6" s="36" t="s">
        <v>21</v>
      </c>
      <c r="B6" s="53"/>
      <c r="C6" s="36" t="s">
        <v>22</v>
      </c>
      <c r="D6" s="47" t="s">
        <v>19</v>
      </c>
      <c r="E6" s="47" t="s">
        <v>10</v>
      </c>
      <c r="F6" s="36" t="s">
        <v>15</v>
      </c>
      <c r="G6" s="36" t="s">
        <v>23</v>
      </c>
      <c r="H6" s="59">
        <v>1</v>
      </c>
      <c r="I6" s="59"/>
      <c r="J6" s="59"/>
      <c r="K6" s="11"/>
      <c r="L6" s="11"/>
      <c r="M6" s="11"/>
    </row>
    <row r="7" spans="1:13" ht="15" x14ac:dyDescent="0.25">
      <c r="A7" s="36" t="s">
        <v>24</v>
      </c>
      <c r="B7" s="53"/>
      <c r="C7" s="36" t="s">
        <v>25</v>
      </c>
      <c r="D7" s="47" t="s">
        <v>19</v>
      </c>
      <c r="E7" s="47" t="s">
        <v>10</v>
      </c>
      <c r="F7" s="36" t="s">
        <v>15</v>
      </c>
      <c r="G7" s="36" t="s">
        <v>26</v>
      </c>
      <c r="H7" s="59">
        <v>1</v>
      </c>
      <c r="I7" s="59"/>
      <c r="J7" s="59"/>
      <c r="K7" s="11"/>
      <c r="L7" s="11"/>
      <c r="M7" s="11"/>
    </row>
    <row r="8" spans="1:13" ht="15" x14ac:dyDescent="0.25">
      <c r="A8" s="36" t="s">
        <v>27</v>
      </c>
      <c r="B8" s="53"/>
      <c r="C8" s="36" t="s">
        <v>28</v>
      </c>
      <c r="D8" s="47" t="s">
        <v>19</v>
      </c>
      <c r="E8" s="47" t="s">
        <v>10</v>
      </c>
      <c r="F8" s="36" t="s">
        <v>29</v>
      </c>
      <c r="G8" s="36" t="s">
        <v>30</v>
      </c>
      <c r="H8" s="59">
        <v>1</v>
      </c>
      <c r="I8" s="59"/>
      <c r="J8" s="59"/>
      <c r="K8" s="11"/>
      <c r="L8" s="11"/>
      <c r="M8" s="11"/>
    </row>
    <row r="9" spans="1:13" ht="15" x14ac:dyDescent="0.25">
      <c r="A9" s="36" t="s">
        <v>31</v>
      </c>
      <c r="B9" s="53"/>
      <c r="C9" s="36" t="s">
        <v>32</v>
      </c>
      <c r="D9" s="47" t="s">
        <v>19</v>
      </c>
      <c r="E9" s="47" t="s">
        <v>10</v>
      </c>
      <c r="F9" s="36" t="s">
        <v>29</v>
      </c>
      <c r="G9" s="36" t="s">
        <v>33</v>
      </c>
      <c r="H9" s="59">
        <v>1</v>
      </c>
      <c r="I9" s="59"/>
      <c r="J9" s="59"/>
      <c r="K9" s="11"/>
      <c r="L9" s="11"/>
      <c r="M9" s="11"/>
    </row>
    <row r="10" spans="1:13" ht="15" x14ac:dyDescent="0.25">
      <c r="A10" s="36" t="s">
        <v>34</v>
      </c>
      <c r="B10" s="53"/>
      <c r="C10" s="36" t="s">
        <v>379</v>
      </c>
      <c r="D10" s="47" t="s">
        <v>19</v>
      </c>
      <c r="E10" s="47" t="s">
        <v>10</v>
      </c>
      <c r="F10" s="36" t="s">
        <v>35</v>
      </c>
      <c r="G10" s="36" t="s">
        <v>36</v>
      </c>
      <c r="H10" s="59">
        <v>1</v>
      </c>
      <c r="I10" s="59"/>
      <c r="J10" s="59"/>
      <c r="K10" s="11"/>
      <c r="L10" s="11">
        <v>2</v>
      </c>
      <c r="M10" s="11"/>
    </row>
    <row r="11" spans="1:13" ht="15" x14ac:dyDescent="0.25">
      <c r="A11" s="36" t="s">
        <v>37</v>
      </c>
      <c r="B11" s="53"/>
      <c r="C11" s="36" t="s">
        <v>38</v>
      </c>
      <c r="D11" s="47" t="s">
        <v>19</v>
      </c>
      <c r="E11" s="47" t="s">
        <v>10</v>
      </c>
      <c r="F11" s="36" t="s">
        <v>35</v>
      </c>
      <c r="G11" s="36" t="s">
        <v>39</v>
      </c>
      <c r="H11" s="59">
        <v>1</v>
      </c>
      <c r="I11" s="59"/>
      <c r="J11" s="59"/>
      <c r="K11" s="11"/>
      <c r="L11" s="11">
        <v>2</v>
      </c>
      <c r="M11" s="11"/>
    </row>
    <row r="12" spans="1:13" ht="15" x14ac:dyDescent="0.25">
      <c r="A12" s="36" t="s">
        <v>40</v>
      </c>
      <c r="B12" s="53"/>
      <c r="C12" s="36" t="s">
        <v>41</v>
      </c>
      <c r="D12" s="47" t="s">
        <v>19</v>
      </c>
      <c r="E12" s="47" t="s">
        <v>10</v>
      </c>
      <c r="F12" s="36" t="s">
        <v>35</v>
      </c>
      <c r="G12" s="36" t="s">
        <v>42</v>
      </c>
      <c r="H12" s="59">
        <v>1</v>
      </c>
      <c r="I12" s="59"/>
      <c r="J12" s="59"/>
      <c r="K12" s="11"/>
      <c r="L12" s="11">
        <v>2</v>
      </c>
      <c r="M12" s="11"/>
    </row>
    <row r="13" spans="1:13" ht="15" x14ac:dyDescent="0.25">
      <c r="A13" s="36" t="s">
        <v>43</v>
      </c>
      <c r="B13" s="53"/>
      <c r="C13" s="36" t="s">
        <v>44</v>
      </c>
      <c r="D13" s="47" t="s">
        <v>9</v>
      </c>
      <c r="E13" s="47" t="s">
        <v>10</v>
      </c>
      <c r="F13" s="36" t="s">
        <v>35</v>
      </c>
      <c r="G13" s="36" t="s">
        <v>45</v>
      </c>
      <c r="H13" s="59">
        <v>1</v>
      </c>
      <c r="I13" s="11"/>
      <c r="J13" s="11"/>
      <c r="K13" s="11"/>
      <c r="L13" s="11">
        <v>2</v>
      </c>
      <c r="M13" s="11"/>
    </row>
    <row r="14" spans="1:13" ht="15" x14ac:dyDescent="0.25">
      <c r="A14" s="36" t="s">
        <v>46</v>
      </c>
      <c r="B14" s="53"/>
      <c r="C14" s="36" t="s">
        <v>380</v>
      </c>
      <c r="D14" s="47" t="s">
        <v>9</v>
      </c>
      <c r="E14" s="47" t="s">
        <v>10</v>
      </c>
      <c r="F14" s="36" t="s">
        <v>35</v>
      </c>
      <c r="G14" s="36" t="s">
        <v>47</v>
      </c>
      <c r="H14" s="59">
        <v>1</v>
      </c>
      <c r="I14" s="11"/>
      <c r="J14" s="11"/>
      <c r="K14" s="11"/>
      <c r="L14" s="11">
        <v>2</v>
      </c>
      <c r="M14" s="11"/>
    </row>
    <row r="15" spans="1:13" ht="15" x14ac:dyDescent="0.25">
      <c r="A15" s="36" t="s">
        <v>48</v>
      </c>
      <c r="B15" s="53"/>
      <c r="C15" s="36" t="s">
        <v>381</v>
      </c>
      <c r="D15" s="47" t="s">
        <v>9</v>
      </c>
      <c r="E15" s="47" t="s">
        <v>10</v>
      </c>
      <c r="F15" s="36" t="s">
        <v>29</v>
      </c>
      <c r="G15" s="36" t="s">
        <v>49</v>
      </c>
      <c r="H15" s="59">
        <v>1</v>
      </c>
      <c r="I15" s="11"/>
      <c r="J15" s="11"/>
      <c r="K15" s="11"/>
      <c r="L15" s="11"/>
      <c r="M15" s="11"/>
    </row>
    <row r="16" spans="1:13" ht="15" x14ac:dyDescent="0.25">
      <c r="A16" s="36" t="s">
        <v>50</v>
      </c>
      <c r="B16" s="53"/>
      <c r="C16" s="36" t="s">
        <v>51</v>
      </c>
      <c r="D16" s="47" t="s">
        <v>9</v>
      </c>
      <c r="E16" s="47" t="s">
        <v>10</v>
      </c>
      <c r="F16" s="36" t="s">
        <v>15</v>
      </c>
      <c r="G16" s="36" t="s">
        <v>52</v>
      </c>
      <c r="H16" s="59">
        <v>1</v>
      </c>
      <c r="I16" s="11"/>
      <c r="J16" s="11"/>
      <c r="K16" s="11"/>
      <c r="L16" s="11"/>
      <c r="M16" s="11"/>
    </row>
    <row r="17" spans="1:13" ht="15" x14ac:dyDescent="0.25">
      <c r="A17" s="36" t="s">
        <v>53</v>
      </c>
      <c r="B17" s="53"/>
      <c r="C17" s="36" t="s">
        <v>382</v>
      </c>
      <c r="D17" s="47" t="s">
        <v>9</v>
      </c>
      <c r="E17" s="47" t="s">
        <v>10</v>
      </c>
      <c r="F17" s="36" t="s">
        <v>29</v>
      </c>
      <c r="G17" s="36" t="s">
        <v>54</v>
      </c>
      <c r="H17" s="59">
        <v>1</v>
      </c>
      <c r="I17" s="11"/>
      <c r="J17" s="11"/>
      <c r="K17" s="11"/>
      <c r="L17" s="11"/>
      <c r="M17" s="11"/>
    </row>
    <row r="18" spans="1:13" ht="15" x14ac:dyDescent="0.25">
      <c r="A18" s="36" t="s">
        <v>55</v>
      </c>
      <c r="B18" s="53"/>
      <c r="C18" s="36" t="s">
        <v>56</v>
      </c>
      <c r="D18" s="47" t="s">
        <v>19</v>
      </c>
      <c r="E18" s="47" t="s">
        <v>10</v>
      </c>
      <c r="F18" s="36" t="s">
        <v>29</v>
      </c>
      <c r="G18" s="36" t="s">
        <v>57</v>
      </c>
      <c r="H18" s="59">
        <v>1</v>
      </c>
      <c r="I18" s="11"/>
      <c r="J18" s="11"/>
      <c r="K18" s="11"/>
      <c r="L18" s="11"/>
      <c r="M18" s="11"/>
    </row>
    <row r="19" spans="1:13" ht="15" x14ac:dyDescent="0.25">
      <c r="A19" s="36" t="s">
        <v>58</v>
      </c>
      <c r="B19" s="53"/>
      <c r="C19" s="36" t="s">
        <v>383</v>
      </c>
      <c r="D19" s="47" t="s">
        <v>19</v>
      </c>
      <c r="E19" s="47" t="s">
        <v>10</v>
      </c>
      <c r="F19" s="36" t="s">
        <v>29</v>
      </c>
      <c r="G19" s="36" t="s">
        <v>59</v>
      </c>
      <c r="H19" s="59">
        <v>1</v>
      </c>
      <c r="I19" s="11"/>
      <c r="J19" s="11"/>
      <c r="K19" s="11"/>
      <c r="L19" s="11"/>
      <c r="M19" s="11"/>
    </row>
    <row r="20" spans="1:13" ht="15" x14ac:dyDescent="0.25">
      <c r="A20" s="36" t="s">
        <v>60</v>
      </c>
      <c r="B20" s="53"/>
      <c r="C20" s="36" t="s">
        <v>61</v>
      </c>
      <c r="D20" s="47" t="s">
        <v>19</v>
      </c>
      <c r="E20" s="47" t="s">
        <v>10</v>
      </c>
      <c r="F20" s="36" t="s">
        <v>15</v>
      </c>
      <c r="G20" s="36" t="s">
        <v>62</v>
      </c>
      <c r="H20" s="59">
        <v>1</v>
      </c>
      <c r="I20" s="11"/>
      <c r="J20" s="11"/>
      <c r="K20" s="11"/>
      <c r="L20" s="11"/>
      <c r="M20" s="11"/>
    </row>
    <row r="21" spans="1:13" ht="15" x14ac:dyDescent="0.25">
      <c r="A21" s="36" t="s">
        <v>63</v>
      </c>
      <c r="B21" s="53"/>
      <c r="C21" s="36" t="s">
        <v>64</v>
      </c>
      <c r="D21" s="47" t="s">
        <v>19</v>
      </c>
      <c r="E21" s="47" t="s">
        <v>10</v>
      </c>
      <c r="F21" s="36" t="s">
        <v>15</v>
      </c>
      <c r="G21" s="36" t="s">
        <v>65</v>
      </c>
      <c r="H21" s="59">
        <v>1</v>
      </c>
      <c r="I21" s="11"/>
      <c r="J21" s="11"/>
      <c r="K21" s="11"/>
      <c r="L21" s="11"/>
      <c r="M21" s="11"/>
    </row>
    <row r="22" spans="1:13" ht="15" x14ac:dyDescent="0.25">
      <c r="A22" s="36" t="s">
        <v>66</v>
      </c>
      <c r="B22" s="53"/>
      <c r="C22" s="36" t="s">
        <v>67</v>
      </c>
      <c r="D22" s="47" t="s">
        <v>9</v>
      </c>
      <c r="E22" s="47" t="s">
        <v>10</v>
      </c>
      <c r="F22" s="36" t="s">
        <v>35</v>
      </c>
      <c r="G22" s="36" t="s">
        <v>68</v>
      </c>
      <c r="H22" s="59">
        <v>1</v>
      </c>
      <c r="I22" s="11"/>
      <c r="J22" s="11"/>
      <c r="K22" s="11"/>
      <c r="L22" s="11">
        <v>2</v>
      </c>
      <c r="M22" s="11"/>
    </row>
    <row r="23" spans="1:13" ht="26.25" x14ac:dyDescent="0.25">
      <c r="A23" s="36" t="s">
        <v>69</v>
      </c>
      <c r="B23" s="53"/>
      <c r="C23" s="36" t="s">
        <v>70</v>
      </c>
      <c r="D23" s="47" t="s">
        <v>19</v>
      </c>
      <c r="E23" s="47" t="s">
        <v>10</v>
      </c>
      <c r="F23" s="36" t="s">
        <v>71</v>
      </c>
      <c r="G23" s="36" t="s">
        <v>72</v>
      </c>
      <c r="H23" s="59">
        <v>1</v>
      </c>
      <c r="I23" s="11"/>
      <c r="J23" s="11"/>
      <c r="K23" s="11"/>
      <c r="L23" s="11">
        <v>2</v>
      </c>
      <c r="M23" s="11"/>
    </row>
    <row r="24" spans="1:13" ht="15" x14ac:dyDescent="0.25">
      <c r="A24" s="36" t="s">
        <v>73</v>
      </c>
      <c r="B24" s="53"/>
      <c r="C24" s="36" t="s">
        <v>384</v>
      </c>
      <c r="D24" s="47" t="s">
        <v>9</v>
      </c>
      <c r="E24" s="47" t="s">
        <v>10</v>
      </c>
      <c r="F24" s="36" t="s">
        <v>35</v>
      </c>
      <c r="G24" s="36" t="s">
        <v>74</v>
      </c>
      <c r="H24" s="59">
        <v>1</v>
      </c>
      <c r="I24" s="11"/>
      <c r="J24" s="11"/>
      <c r="K24" s="11"/>
      <c r="L24" s="11">
        <v>2</v>
      </c>
      <c r="M24" s="11"/>
    </row>
    <row r="25" spans="1:13" ht="15" x14ac:dyDescent="0.25">
      <c r="A25" s="36" t="s">
        <v>75</v>
      </c>
      <c r="B25" s="53"/>
      <c r="C25" s="36" t="s">
        <v>76</v>
      </c>
      <c r="D25" s="47" t="s">
        <v>9</v>
      </c>
      <c r="E25" s="47" t="s">
        <v>10</v>
      </c>
      <c r="F25" s="36" t="s">
        <v>15</v>
      </c>
      <c r="G25" s="36" t="s">
        <v>77</v>
      </c>
      <c r="H25" s="59">
        <v>1</v>
      </c>
      <c r="I25" s="11"/>
      <c r="J25" s="11"/>
      <c r="K25" s="11"/>
      <c r="L25" s="11"/>
      <c r="M25" s="11"/>
    </row>
    <row r="26" spans="1:13" ht="15" x14ac:dyDescent="0.25">
      <c r="A26" s="36" t="s">
        <v>78</v>
      </c>
      <c r="B26" s="53"/>
      <c r="C26" s="36" t="s">
        <v>79</v>
      </c>
      <c r="D26" s="47" t="s">
        <v>19</v>
      </c>
      <c r="E26" s="47" t="s">
        <v>10</v>
      </c>
      <c r="F26" s="36" t="s">
        <v>35</v>
      </c>
      <c r="G26" s="36" t="s">
        <v>80</v>
      </c>
      <c r="H26" s="59">
        <v>1</v>
      </c>
      <c r="I26" s="11"/>
      <c r="J26" s="11"/>
      <c r="K26" s="11"/>
      <c r="L26" s="11">
        <v>2</v>
      </c>
      <c r="M26" s="11"/>
    </row>
    <row r="27" spans="1:13" ht="15" x14ac:dyDescent="0.25">
      <c r="A27" s="36" t="s">
        <v>81</v>
      </c>
      <c r="B27" s="53"/>
      <c r="C27" s="36" t="s">
        <v>82</v>
      </c>
      <c r="D27" s="47" t="s">
        <v>19</v>
      </c>
      <c r="E27" s="47" t="s">
        <v>10</v>
      </c>
      <c r="F27" s="36" t="s">
        <v>29</v>
      </c>
      <c r="G27" s="36" t="s">
        <v>83</v>
      </c>
      <c r="H27" s="59">
        <v>1</v>
      </c>
      <c r="I27" s="11"/>
      <c r="J27" s="11"/>
      <c r="K27" s="11"/>
      <c r="L27" s="11"/>
      <c r="M27" s="11"/>
    </row>
    <row r="28" spans="1:13" ht="15" x14ac:dyDescent="0.25">
      <c r="A28" s="36" t="s">
        <v>84</v>
      </c>
      <c r="B28" s="53"/>
      <c r="C28" s="36" t="s">
        <v>85</v>
      </c>
      <c r="D28" s="47" t="s">
        <v>19</v>
      </c>
      <c r="E28" s="47" t="s">
        <v>10</v>
      </c>
      <c r="F28" s="36" t="s">
        <v>15</v>
      </c>
      <c r="G28" s="36" t="s">
        <v>86</v>
      </c>
      <c r="H28" s="59">
        <v>1</v>
      </c>
      <c r="I28" s="11"/>
      <c r="J28" s="11"/>
      <c r="K28" s="11"/>
      <c r="L28" s="11"/>
      <c r="M28" s="11"/>
    </row>
    <row r="29" spans="1:13" ht="15" x14ac:dyDescent="0.25">
      <c r="A29" s="36" t="s">
        <v>87</v>
      </c>
      <c r="B29" s="53"/>
      <c r="C29" s="36" t="s">
        <v>385</v>
      </c>
      <c r="D29" s="47" t="s">
        <v>19</v>
      </c>
      <c r="E29" s="47" t="s">
        <v>10</v>
      </c>
      <c r="F29" s="36" t="s">
        <v>35</v>
      </c>
      <c r="G29" s="36" t="s">
        <v>88</v>
      </c>
      <c r="H29" s="59">
        <v>1</v>
      </c>
      <c r="I29" s="11"/>
      <c r="J29" s="11"/>
      <c r="K29" s="11"/>
      <c r="L29" s="11">
        <v>2</v>
      </c>
      <c r="M29" s="11"/>
    </row>
    <row r="30" spans="1:13" ht="15" x14ac:dyDescent="0.25">
      <c r="A30" s="36" t="s">
        <v>89</v>
      </c>
      <c r="B30" s="53"/>
      <c r="C30" s="36" t="s">
        <v>90</v>
      </c>
      <c r="D30" s="47" t="s">
        <v>9</v>
      </c>
      <c r="E30" s="47" t="s">
        <v>10</v>
      </c>
      <c r="F30" s="36" t="s">
        <v>15</v>
      </c>
      <c r="G30" s="36" t="s">
        <v>91</v>
      </c>
      <c r="H30" s="59">
        <v>1</v>
      </c>
      <c r="I30" s="11"/>
      <c r="J30" s="11"/>
      <c r="K30" s="11"/>
      <c r="L30" s="11"/>
      <c r="M30" s="11"/>
    </row>
    <row r="31" spans="1:13" ht="15" x14ac:dyDescent="0.25">
      <c r="A31" s="36" t="s">
        <v>92</v>
      </c>
      <c r="B31" s="53"/>
      <c r="C31" s="36" t="s">
        <v>93</v>
      </c>
      <c r="D31" s="47" t="s">
        <v>9</v>
      </c>
      <c r="E31" s="47" t="s">
        <v>10</v>
      </c>
      <c r="F31" s="36" t="s">
        <v>35</v>
      </c>
      <c r="G31" s="36" t="s">
        <v>305</v>
      </c>
      <c r="H31" s="59">
        <v>1</v>
      </c>
      <c r="I31" s="11"/>
      <c r="J31" s="11"/>
      <c r="K31" s="11"/>
      <c r="L31" s="11">
        <v>2</v>
      </c>
      <c r="M31" s="11"/>
    </row>
    <row r="32" spans="1:13" ht="15" x14ac:dyDescent="0.25">
      <c r="A32" s="36" t="s">
        <v>94</v>
      </c>
      <c r="B32" s="53"/>
      <c r="C32" s="36" t="s">
        <v>95</v>
      </c>
      <c r="D32" s="47" t="s">
        <v>9</v>
      </c>
      <c r="E32" s="47" t="s">
        <v>10</v>
      </c>
      <c r="F32" s="36" t="s">
        <v>35</v>
      </c>
      <c r="G32" s="36" t="s">
        <v>96</v>
      </c>
      <c r="H32" s="59">
        <v>1</v>
      </c>
      <c r="I32" s="11"/>
      <c r="J32" s="11"/>
      <c r="K32" s="11"/>
      <c r="L32" s="11">
        <v>2</v>
      </c>
      <c r="M32" s="11"/>
    </row>
    <row r="33" spans="1:13" ht="26.25" x14ac:dyDescent="0.25">
      <c r="A33" s="36" t="s">
        <v>97</v>
      </c>
      <c r="B33" s="53"/>
      <c r="C33" s="36" t="s">
        <v>386</v>
      </c>
      <c r="D33" s="47" t="s">
        <v>19</v>
      </c>
      <c r="E33" s="47" t="s">
        <v>10</v>
      </c>
      <c r="F33" s="36" t="s">
        <v>15</v>
      </c>
      <c r="G33" s="36" t="s">
        <v>98</v>
      </c>
      <c r="H33" s="59">
        <v>1</v>
      </c>
      <c r="I33" s="11"/>
      <c r="J33" s="11"/>
      <c r="K33" s="11"/>
      <c r="L33" s="11"/>
      <c r="M33" s="11"/>
    </row>
    <row r="34" spans="1:13" ht="15" x14ac:dyDescent="0.25">
      <c r="A34" s="36" t="s">
        <v>99</v>
      </c>
      <c r="B34" s="53"/>
      <c r="C34" s="36" t="s">
        <v>100</v>
      </c>
      <c r="D34" s="47" t="s">
        <v>9</v>
      </c>
      <c r="E34" s="47" t="s">
        <v>10</v>
      </c>
      <c r="F34" s="36" t="s">
        <v>15</v>
      </c>
      <c r="G34" s="36" t="s">
        <v>101</v>
      </c>
      <c r="H34" s="59">
        <v>1</v>
      </c>
      <c r="I34" s="11"/>
      <c r="J34" s="11"/>
      <c r="K34" s="11"/>
      <c r="L34" s="11"/>
      <c r="M34" s="11"/>
    </row>
    <row r="35" spans="1:13" ht="15" x14ac:dyDescent="0.25">
      <c r="A35" s="36" t="s">
        <v>102</v>
      </c>
      <c r="B35" s="53"/>
      <c r="C35" s="36" t="s">
        <v>103</v>
      </c>
      <c r="D35" s="47" t="s">
        <v>9</v>
      </c>
      <c r="E35" s="47" t="s">
        <v>10</v>
      </c>
      <c r="F35" s="36" t="s">
        <v>15</v>
      </c>
      <c r="G35" s="36" t="s">
        <v>104</v>
      </c>
      <c r="H35" s="59">
        <v>1</v>
      </c>
      <c r="I35" s="11"/>
      <c r="J35" s="11"/>
      <c r="K35" s="11"/>
      <c r="L35" s="11"/>
      <c r="M35" s="11"/>
    </row>
    <row r="36" spans="1:13" ht="15" x14ac:dyDescent="0.25">
      <c r="A36" s="36" t="s">
        <v>105</v>
      </c>
      <c r="B36" s="53"/>
      <c r="C36" s="36" t="s">
        <v>387</v>
      </c>
      <c r="D36" s="47" t="s">
        <v>9</v>
      </c>
      <c r="E36" s="47" t="s">
        <v>10</v>
      </c>
      <c r="F36" s="36" t="s">
        <v>15</v>
      </c>
      <c r="G36" s="36" t="s">
        <v>106</v>
      </c>
      <c r="H36" s="59">
        <v>1</v>
      </c>
      <c r="I36" s="11"/>
      <c r="J36" s="11"/>
      <c r="K36" s="11"/>
      <c r="L36" s="11"/>
      <c r="M36" s="11"/>
    </row>
    <row r="37" spans="1:13" ht="15" x14ac:dyDescent="0.25">
      <c r="A37" s="36" t="s">
        <v>107</v>
      </c>
      <c r="B37" s="53"/>
      <c r="C37" s="36" t="s">
        <v>108</v>
      </c>
      <c r="D37" s="47" t="s">
        <v>9</v>
      </c>
      <c r="E37" s="47" t="s">
        <v>10</v>
      </c>
      <c r="F37" s="36" t="s">
        <v>15</v>
      </c>
      <c r="G37" s="36" t="s">
        <v>109</v>
      </c>
      <c r="H37" s="59">
        <v>1</v>
      </c>
      <c r="I37" s="11"/>
      <c r="J37" s="11"/>
      <c r="K37" s="11"/>
      <c r="L37" s="11"/>
      <c r="M37" s="11"/>
    </row>
    <row r="38" spans="1:13" ht="15" x14ac:dyDescent="0.25">
      <c r="A38" s="36" t="s">
        <v>110</v>
      </c>
      <c r="B38" s="53"/>
      <c r="C38" s="36" t="s">
        <v>111</v>
      </c>
      <c r="D38" s="47" t="s">
        <v>9</v>
      </c>
      <c r="E38" s="47" t="s">
        <v>10</v>
      </c>
      <c r="F38" s="36" t="s">
        <v>15</v>
      </c>
      <c r="G38" s="36" t="s">
        <v>112</v>
      </c>
      <c r="H38" s="59">
        <v>1</v>
      </c>
      <c r="I38" s="11"/>
      <c r="J38" s="11"/>
      <c r="K38" s="11"/>
      <c r="L38" s="11"/>
      <c r="M38" s="11"/>
    </row>
    <row r="39" spans="1:13" ht="15" x14ac:dyDescent="0.25">
      <c r="A39" s="36" t="s">
        <v>113</v>
      </c>
      <c r="B39" s="53"/>
      <c r="C39" s="36" t="s">
        <v>114</v>
      </c>
      <c r="D39" s="47" t="s">
        <v>9</v>
      </c>
      <c r="E39" s="47" t="s">
        <v>10</v>
      </c>
      <c r="F39" s="36" t="s">
        <v>15</v>
      </c>
      <c r="G39" s="36" t="s">
        <v>115</v>
      </c>
      <c r="H39" s="59">
        <v>1</v>
      </c>
      <c r="I39" s="11"/>
      <c r="J39" s="11"/>
      <c r="K39" s="11"/>
      <c r="L39" s="11"/>
      <c r="M39" s="11"/>
    </row>
    <row r="40" spans="1:13" ht="15" x14ac:dyDescent="0.25">
      <c r="A40" s="36" t="s">
        <v>116</v>
      </c>
      <c r="B40" s="53"/>
      <c r="C40" s="36" t="s">
        <v>117</v>
      </c>
      <c r="D40" s="47" t="s">
        <v>9</v>
      </c>
      <c r="E40" s="47" t="s">
        <v>10</v>
      </c>
      <c r="F40" s="36" t="s">
        <v>15</v>
      </c>
      <c r="G40" s="36" t="s">
        <v>118</v>
      </c>
      <c r="H40" s="59">
        <v>1</v>
      </c>
      <c r="I40" s="11"/>
      <c r="J40" s="11"/>
      <c r="K40" s="11"/>
      <c r="L40" s="11"/>
      <c r="M40" s="11"/>
    </row>
    <row r="41" spans="1:13" ht="15" x14ac:dyDescent="0.25">
      <c r="A41" s="36" t="s">
        <v>119</v>
      </c>
      <c r="B41" s="53"/>
      <c r="C41" s="36" t="s">
        <v>120</v>
      </c>
      <c r="D41" s="47" t="s">
        <v>9</v>
      </c>
      <c r="E41" s="47" t="s">
        <v>10</v>
      </c>
      <c r="F41" s="36" t="s">
        <v>15</v>
      </c>
      <c r="G41" s="36" t="s">
        <v>121</v>
      </c>
      <c r="H41" s="59">
        <v>1</v>
      </c>
      <c r="I41" s="11">
        <v>2</v>
      </c>
      <c r="J41" s="11"/>
      <c r="K41" s="11"/>
      <c r="L41" s="11"/>
      <c r="M41" s="11"/>
    </row>
    <row r="42" spans="1:13" ht="15" x14ac:dyDescent="0.25">
      <c r="A42" s="36" t="s">
        <v>122</v>
      </c>
      <c r="B42" s="53"/>
      <c r="C42" s="36" t="s">
        <v>123</v>
      </c>
      <c r="D42" s="47" t="s">
        <v>9</v>
      </c>
      <c r="E42" s="47" t="s">
        <v>10</v>
      </c>
      <c r="F42" s="36" t="s">
        <v>15</v>
      </c>
      <c r="G42" s="36" t="s">
        <v>124</v>
      </c>
      <c r="H42" s="59">
        <v>1</v>
      </c>
      <c r="I42" s="11"/>
      <c r="J42" s="11"/>
      <c r="K42" s="11"/>
      <c r="L42" s="11"/>
      <c r="M42" s="11"/>
    </row>
    <row r="43" spans="1:13" ht="15" x14ac:dyDescent="0.25">
      <c r="A43" s="36" t="s">
        <v>125</v>
      </c>
      <c r="B43" s="53"/>
      <c r="C43" s="36" t="s">
        <v>126</v>
      </c>
      <c r="D43" s="47" t="s">
        <v>9</v>
      </c>
      <c r="E43" s="47" t="s">
        <v>10</v>
      </c>
      <c r="F43" s="36" t="s">
        <v>15</v>
      </c>
      <c r="G43" s="36" t="s">
        <v>127</v>
      </c>
      <c r="H43" s="59">
        <v>1</v>
      </c>
      <c r="I43" s="11"/>
      <c r="J43" s="11"/>
      <c r="K43" s="11"/>
      <c r="L43" s="11"/>
      <c r="M43" s="11"/>
    </row>
    <row r="44" spans="1:13" ht="15" x14ac:dyDescent="0.25">
      <c r="A44" s="36" t="s">
        <v>128</v>
      </c>
      <c r="B44" s="53"/>
      <c r="C44" s="36" t="s">
        <v>388</v>
      </c>
      <c r="D44" s="47" t="s">
        <v>9</v>
      </c>
      <c r="E44" s="47" t="s">
        <v>10</v>
      </c>
      <c r="F44" s="36" t="s">
        <v>15</v>
      </c>
      <c r="G44" s="36" t="s">
        <v>129</v>
      </c>
      <c r="H44" s="59">
        <v>1</v>
      </c>
      <c r="I44" s="11">
        <v>2</v>
      </c>
      <c r="J44" s="11"/>
      <c r="K44" s="11"/>
      <c r="L44" s="11"/>
      <c r="M44" s="11"/>
    </row>
    <row r="45" spans="1:13" ht="15" x14ac:dyDescent="0.25">
      <c r="A45" s="36" t="s">
        <v>130</v>
      </c>
      <c r="B45" s="53"/>
      <c r="C45" s="36" t="s">
        <v>131</v>
      </c>
      <c r="D45" s="47" t="s">
        <v>9</v>
      </c>
      <c r="E45" s="47" t="s">
        <v>10</v>
      </c>
      <c r="F45" s="36" t="s">
        <v>15</v>
      </c>
      <c r="G45" s="36" t="s">
        <v>132</v>
      </c>
      <c r="H45" s="59">
        <v>1</v>
      </c>
      <c r="I45" s="11"/>
      <c r="J45" s="11"/>
      <c r="K45" s="11"/>
      <c r="L45" s="11"/>
      <c r="M45" s="11"/>
    </row>
    <row r="46" spans="1:13" ht="15" x14ac:dyDescent="0.25">
      <c r="A46" s="36" t="s">
        <v>133</v>
      </c>
      <c r="B46" s="53"/>
      <c r="C46" s="36" t="s">
        <v>134</v>
      </c>
      <c r="D46" s="47" t="s">
        <v>9</v>
      </c>
      <c r="E46" s="47" t="s">
        <v>10</v>
      </c>
      <c r="F46" s="36" t="s">
        <v>15</v>
      </c>
      <c r="G46" s="36" t="s">
        <v>135</v>
      </c>
      <c r="H46" s="59">
        <v>1</v>
      </c>
      <c r="I46" s="11"/>
      <c r="J46" s="11"/>
      <c r="K46" s="11"/>
      <c r="L46" s="11"/>
      <c r="M46" s="11"/>
    </row>
    <row r="47" spans="1:13" ht="15" x14ac:dyDescent="0.25">
      <c r="A47" s="36" t="s">
        <v>136</v>
      </c>
      <c r="B47" s="53"/>
      <c r="C47" s="36" t="s">
        <v>137</v>
      </c>
      <c r="D47" s="47" t="s">
        <v>9</v>
      </c>
      <c r="E47" s="47" t="s">
        <v>10</v>
      </c>
      <c r="F47" s="36" t="s">
        <v>15</v>
      </c>
      <c r="G47" s="36" t="s">
        <v>138</v>
      </c>
      <c r="H47" s="59">
        <v>1</v>
      </c>
      <c r="I47" s="11"/>
      <c r="J47" s="11"/>
      <c r="K47" s="11"/>
      <c r="L47" s="11"/>
      <c r="M47" s="11"/>
    </row>
    <row r="48" spans="1:13" ht="15" x14ac:dyDescent="0.25">
      <c r="A48" s="36" t="s">
        <v>139</v>
      </c>
      <c r="B48" s="53"/>
      <c r="C48" s="36" t="s">
        <v>389</v>
      </c>
      <c r="D48" s="47" t="s">
        <v>9</v>
      </c>
      <c r="E48" s="47" t="s">
        <v>10</v>
      </c>
      <c r="F48" s="36" t="s">
        <v>15</v>
      </c>
      <c r="G48" s="36" t="s">
        <v>140</v>
      </c>
      <c r="H48" s="59">
        <v>1</v>
      </c>
      <c r="I48" s="11"/>
      <c r="J48" s="11"/>
      <c r="K48" s="11"/>
      <c r="L48" s="11"/>
      <c r="M48" s="11"/>
    </row>
    <row r="49" spans="1:13" ht="15" x14ac:dyDescent="0.25">
      <c r="A49" s="36" t="s">
        <v>141</v>
      </c>
      <c r="B49" s="53"/>
      <c r="C49" s="36" t="s">
        <v>142</v>
      </c>
      <c r="D49" s="47" t="s">
        <v>9</v>
      </c>
      <c r="E49" s="47" t="s">
        <v>10</v>
      </c>
      <c r="F49" s="36" t="s">
        <v>15</v>
      </c>
      <c r="G49" s="36" t="s">
        <v>143</v>
      </c>
      <c r="H49" s="59">
        <v>1</v>
      </c>
      <c r="I49" s="11"/>
      <c r="J49" s="11"/>
      <c r="K49" s="11"/>
      <c r="L49" s="11"/>
      <c r="M49" s="11"/>
    </row>
    <row r="50" spans="1:13" ht="15" x14ac:dyDescent="0.25">
      <c r="A50" s="36" t="s">
        <v>144</v>
      </c>
      <c r="B50" s="53"/>
      <c r="C50" s="36" t="s">
        <v>145</v>
      </c>
      <c r="D50" s="47" t="s">
        <v>9</v>
      </c>
      <c r="E50" s="47" t="s">
        <v>10</v>
      </c>
      <c r="F50" s="36" t="s">
        <v>35</v>
      </c>
      <c r="G50" s="36" t="s">
        <v>146</v>
      </c>
      <c r="H50" s="59">
        <v>1</v>
      </c>
      <c r="I50" s="11"/>
      <c r="J50" s="11"/>
      <c r="K50" s="11"/>
      <c r="L50" s="11">
        <v>2</v>
      </c>
      <c r="M50" s="11"/>
    </row>
    <row r="51" spans="1:13" ht="15" x14ac:dyDescent="0.25">
      <c r="A51" s="36" t="s">
        <v>147</v>
      </c>
      <c r="B51" s="53"/>
      <c r="C51" s="36" t="s">
        <v>390</v>
      </c>
      <c r="D51" s="47" t="s">
        <v>9</v>
      </c>
      <c r="E51" s="47" t="s">
        <v>10</v>
      </c>
      <c r="F51" s="36" t="s">
        <v>35</v>
      </c>
      <c r="G51" s="36" t="s">
        <v>148</v>
      </c>
      <c r="H51" s="59">
        <v>1</v>
      </c>
      <c r="I51" s="11"/>
      <c r="J51" s="11"/>
      <c r="K51" s="11"/>
      <c r="L51" s="11">
        <v>2</v>
      </c>
      <c r="M51" s="11"/>
    </row>
    <row r="52" spans="1:13" ht="26.25" x14ac:dyDescent="0.25">
      <c r="A52" s="36" t="s">
        <v>149</v>
      </c>
      <c r="B52" s="53"/>
      <c r="C52" s="36" t="s">
        <v>150</v>
      </c>
      <c r="D52" s="47" t="s">
        <v>9</v>
      </c>
      <c r="E52" s="47" t="s">
        <v>10</v>
      </c>
      <c r="F52" s="36" t="s">
        <v>35</v>
      </c>
      <c r="G52" s="36" t="s">
        <v>151</v>
      </c>
      <c r="H52" s="59">
        <v>1</v>
      </c>
      <c r="I52" s="11"/>
      <c r="J52" s="11"/>
      <c r="K52" s="11"/>
      <c r="L52" s="11">
        <v>2</v>
      </c>
      <c r="M52" s="11"/>
    </row>
    <row r="53" spans="1:13" ht="15" x14ac:dyDescent="0.25">
      <c r="A53" s="36" t="s">
        <v>152</v>
      </c>
      <c r="B53" s="53"/>
      <c r="C53" s="36" t="s">
        <v>391</v>
      </c>
      <c r="D53" s="47" t="s">
        <v>9</v>
      </c>
      <c r="E53" s="47" t="s">
        <v>10</v>
      </c>
      <c r="F53" s="36" t="s">
        <v>35</v>
      </c>
      <c r="G53" s="36" t="s">
        <v>153</v>
      </c>
      <c r="H53" s="59">
        <v>1</v>
      </c>
      <c r="I53" s="11"/>
      <c r="J53" s="11"/>
      <c r="K53" s="11"/>
      <c r="L53" s="11">
        <v>2</v>
      </c>
      <c r="M53" s="11"/>
    </row>
    <row r="54" spans="1:13" ht="15" x14ac:dyDescent="0.25">
      <c r="A54" s="36" t="s">
        <v>154</v>
      </c>
      <c r="B54" s="53"/>
      <c r="C54" s="36" t="s">
        <v>155</v>
      </c>
      <c r="D54" s="47" t="s">
        <v>9</v>
      </c>
      <c r="E54" s="47" t="s">
        <v>10</v>
      </c>
      <c r="F54" s="36" t="s">
        <v>35</v>
      </c>
      <c r="G54" s="36" t="s">
        <v>156</v>
      </c>
      <c r="H54" s="59">
        <v>1</v>
      </c>
      <c r="I54" s="11"/>
      <c r="J54" s="11"/>
      <c r="K54" s="11"/>
      <c r="L54" s="11">
        <v>2</v>
      </c>
      <c r="M54" s="11"/>
    </row>
    <row r="55" spans="1:13" ht="15" x14ac:dyDescent="0.25">
      <c r="A55" s="36" t="s">
        <v>157</v>
      </c>
      <c r="B55" s="53"/>
      <c r="C55" s="36" t="s">
        <v>158</v>
      </c>
      <c r="D55" s="47" t="s">
        <v>9</v>
      </c>
      <c r="E55" s="47" t="s">
        <v>10</v>
      </c>
      <c r="F55" s="36" t="s">
        <v>35</v>
      </c>
      <c r="G55" s="36" t="s">
        <v>159</v>
      </c>
      <c r="H55" s="59">
        <v>1</v>
      </c>
      <c r="I55" s="11"/>
      <c r="J55" s="11"/>
      <c r="K55" s="11"/>
      <c r="L55" s="11">
        <v>2</v>
      </c>
      <c r="M55" s="11"/>
    </row>
    <row r="56" spans="1:13" ht="15" x14ac:dyDescent="0.25">
      <c r="A56" s="36" t="s">
        <v>160</v>
      </c>
      <c r="B56" s="53"/>
      <c r="C56" s="36" t="s">
        <v>392</v>
      </c>
      <c r="D56" s="47" t="s">
        <v>9</v>
      </c>
      <c r="E56" s="47" t="s">
        <v>10</v>
      </c>
      <c r="F56" s="36" t="s">
        <v>35</v>
      </c>
      <c r="G56" s="36" t="s">
        <v>161</v>
      </c>
      <c r="H56" s="59">
        <v>1</v>
      </c>
      <c r="I56" s="11"/>
      <c r="J56" s="11"/>
      <c r="K56" s="11"/>
      <c r="L56" s="11">
        <v>2</v>
      </c>
      <c r="M56" s="11"/>
    </row>
    <row r="57" spans="1:13" ht="15" x14ac:dyDescent="0.25">
      <c r="A57" s="36" t="s">
        <v>162</v>
      </c>
      <c r="B57" s="53"/>
      <c r="C57" s="36" t="s">
        <v>163</v>
      </c>
      <c r="D57" s="47" t="s">
        <v>9</v>
      </c>
      <c r="E57" s="47" t="s">
        <v>10</v>
      </c>
      <c r="F57" s="36" t="s">
        <v>35</v>
      </c>
      <c r="G57" s="36" t="s">
        <v>164</v>
      </c>
      <c r="H57" s="59">
        <v>1</v>
      </c>
      <c r="I57" s="11"/>
      <c r="J57" s="11"/>
      <c r="K57" s="11"/>
      <c r="L57" s="11">
        <v>2</v>
      </c>
      <c r="M57" s="11"/>
    </row>
    <row r="58" spans="1:13" ht="15" x14ac:dyDescent="0.25">
      <c r="A58" s="36" t="s">
        <v>165</v>
      </c>
      <c r="B58" s="53"/>
      <c r="C58" s="36" t="s">
        <v>166</v>
      </c>
      <c r="D58" s="47" t="s">
        <v>9</v>
      </c>
      <c r="E58" s="47" t="s">
        <v>10</v>
      </c>
      <c r="F58" s="36" t="s">
        <v>35</v>
      </c>
      <c r="G58" s="36" t="s">
        <v>167</v>
      </c>
      <c r="H58" s="59">
        <v>1</v>
      </c>
      <c r="I58" s="11"/>
      <c r="J58" s="11"/>
      <c r="K58" s="11"/>
      <c r="L58" s="11">
        <v>2</v>
      </c>
      <c r="M58" s="11"/>
    </row>
    <row r="59" spans="1:13" ht="26.25" x14ac:dyDescent="0.25">
      <c r="A59" s="36" t="s">
        <v>168</v>
      </c>
      <c r="B59" s="53"/>
      <c r="C59" s="36" t="s">
        <v>393</v>
      </c>
      <c r="D59" s="47" t="s">
        <v>9</v>
      </c>
      <c r="E59" s="47" t="s">
        <v>10</v>
      </c>
      <c r="F59" s="36" t="s">
        <v>35</v>
      </c>
      <c r="G59" s="36" t="s">
        <v>169</v>
      </c>
      <c r="H59" s="59">
        <v>1</v>
      </c>
      <c r="I59" s="11"/>
      <c r="J59" s="11"/>
      <c r="K59" s="11"/>
      <c r="L59" s="11">
        <v>2</v>
      </c>
      <c r="M59" s="11"/>
    </row>
    <row r="60" spans="1:13" ht="15" x14ac:dyDescent="0.25">
      <c r="A60" s="36" t="s">
        <v>170</v>
      </c>
      <c r="B60" s="53"/>
      <c r="C60" s="36" t="s">
        <v>171</v>
      </c>
      <c r="D60" s="47" t="s">
        <v>9</v>
      </c>
      <c r="E60" s="47" t="s">
        <v>10</v>
      </c>
      <c r="F60" s="36" t="s">
        <v>35</v>
      </c>
      <c r="G60" s="36" t="s">
        <v>172</v>
      </c>
      <c r="H60" s="59">
        <v>1</v>
      </c>
      <c r="I60" s="11"/>
      <c r="J60" s="11"/>
      <c r="K60" s="11"/>
      <c r="L60" s="11">
        <v>2</v>
      </c>
      <c r="M60" s="11"/>
    </row>
    <row r="61" spans="1:13" ht="15" x14ac:dyDescent="0.25">
      <c r="A61" s="39" t="s">
        <v>173</v>
      </c>
      <c r="B61" s="53"/>
      <c r="C61" s="40" t="s">
        <v>174</v>
      </c>
      <c r="D61" s="47" t="s">
        <v>19</v>
      </c>
      <c r="E61" s="47" t="s">
        <v>10</v>
      </c>
      <c r="F61" s="36" t="s">
        <v>35</v>
      </c>
      <c r="G61" s="36" t="s">
        <v>175</v>
      </c>
      <c r="H61" s="59">
        <v>1</v>
      </c>
      <c r="I61" s="11"/>
      <c r="J61" s="11"/>
      <c r="K61" s="11"/>
      <c r="L61" s="11">
        <v>2</v>
      </c>
      <c r="M61" s="11"/>
    </row>
    <row r="62" spans="1:13" ht="15" x14ac:dyDescent="0.25">
      <c r="A62" s="39" t="s">
        <v>176</v>
      </c>
      <c r="B62" s="53"/>
      <c r="C62" s="40" t="s">
        <v>177</v>
      </c>
      <c r="D62" s="47" t="s">
        <v>19</v>
      </c>
      <c r="E62" s="47" t="s">
        <v>10</v>
      </c>
      <c r="F62" s="36" t="s">
        <v>35</v>
      </c>
      <c r="G62" s="36" t="s">
        <v>178</v>
      </c>
      <c r="H62" s="59">
        <v>1</v>
      </c>
      <c r="I62" s="11"/>
      <c r="J62" s="11"/>
      <c r="K62" s="11"/>
      <c r="L62" s="11">
        <v>2</v>
      </c>
      <c r="M62" s="11"/>
    </row>
    <row r="63" spans="1:13" ht="15" x14ac:dyDescent="0.25">
      <c r="A63" s="39" t="s">
        <v>232</v>
      </c>
      <c r="B63" s="53"/>
      <c r="C63" s="40" t="s">
        <v>394</v>
      </c>
      <c r="D63" s="47" t="s">
        <v>19</v>
      </c>
      <c r="E63" s="47" t="s">
        <v>10</v>
      </c>
      <c r="F63" s="36" t="s">
        <v>35</v>
      </c>
      <c r="G63" s="36" t="s">
        <v>233</v>
      </c>
      <c r="H63" s="59">
        <v>1</v>
      </c>
      <c r="I63" s="11"/>
      <c r="J63" s="11"/>
      <c r="K63" s="11"/>
      <c r="L63" s="11">
        <v>2</v>
      </c>
      <c r="M63" s="11"/>
    </row>
    <row r="64" spans="1:13" ht="15" x14ac:dyDescent="0.25">
      <c r="A64" s="39" t="s">
        <v>234</v>
      </c>
      <c r="B64" s="53"/>
      <c r="C64" s="40" t="s">
        <v>235</v>
      </c>
      <c r="D64" s="47" t="s">
        <v>19</v>
      </c>
      <c r="E64" s="47" t="s">
        <v>10</v>
      </c>
      <c r="F64" s="36" t="s">
        <v>35</v>
      </c>
      <c r="G64" s="36" t="s">
        <v>236</v>
      </c>
      <c r="H64" s="59">
        <v>1</v>
      </c>
      <c r="I64" s="11"/>
      <c r="J64" s="11"/>
      <c r="K64" s="11"/>
      <c r="L64" s="11">
        <v>2</v>
      </c>
      <c r="M64" s="11"/>
    </row>
    <row r="65" spans="1:13" ht="15" x14ac:dyDescent="0.25">
      <c r="A65" s="39" t="s">
        <v>237</v>
      </c>
      <c r="B65" s="53"/>
      <c r="C65" s="40" t="s">
        <v>238</v>
      </c>
      <c r="D65" s="47" t="s">
        <v>19</v>
      </c>
      <c r="E65" s="47" t="s">
        <v>10</v>
      </c>
      <c r="F65" s="36" t="s">
        <v>35</v>
      </c>
      <c r="G65" s="36" t="s">
        <v>239</v>
      </c>
      <c r="H65" s="59">
        <v>1</v>
      </c>
      <c r="I65" s="11"/>
      <c r="J65" s="11"/>
      <c r="K65" s="11"/>
      <c r="L65" s="11">
        <v>2</v>
      </c>
      <c r="M65" s="11"/>
    </row>
    <row r="66" spans="1:13" ht="15" x14ac:dyDescent="0.25">
      <c r="A66" s="39" t="s">
        <v>240</v>
      </c>
      <c r="B66" s="53"/>
      <c r="C66" s="40" t="s">
        <v>241</v>
      </c>
      <c r="D66" s="47" t="s">
        <v>19</v>
      </c>
      <c r="E66" s="47" t="s">
        <v>10</v>
      </c>
      <c r="F66" s="36" t="s">
        <v>35</v>
      </c>
      <c r="G66" s="36" t="s">
        <v>242</v>
      </c>
      <c r="H66" s="59">
        <v>1</v>
      </c>
      <c r="I66" s="11"/>
      <c r="J66" s="11"/>
      <c r="K66" s="11"/>
      <c r="L66" s="11">
        <v>2</v>
      </c>
      <c r="M66" s="11"/>
    </row>
    <row r="67" spans="1:13" ht="15" x14ac:dyDescent="0.25">
      <c r="A67" s="39" t="s">
        <v>243</v>
      </c>
      <c r="B67" s="53"/>
      <c r="C67" s="40" t="s">
        <v>244</v>
      </c>
      <c r="D67" s="47" t="s">
        <v>19</v>
      </c>
      <c r="E67" s="47" t="s">
        <v>10</v>
      </c>
      <c r="F67" s="36" t="s">
        <v>35</v>
      </c>
      <c r="G67" s="36" t="s">
        <v>245</v>
      </c>
      <c r="H67" s="59">
        <v>1</v>
      </c>
      <c r="I67" s="11"/>
      <c r="J67" s="11"/>
      <c r="K67" s="11"/>
      <c r="L67" s="11">
        <v>2</v>
      </c>
      <c r="M67" s="11"/>
    </row>
    <row r="68" spans="1:13" ht="15" x14ac:dyDescent="0.25">
      <c r="A68" s="39" t="s">
        <v>246</v>
      </c>
      <c r="B68" s="53"/>
      <c r="C68" s="40" t="s">
        <v>247</v>
      </c>
      <c r="D68" s="47" t="s">
        <v>19</v>
      </c>
      <c r="E68" s="47" t="s">
        <v>10</v>
      </c>
      <c r="F68" s="36" t="s">
        <v>15</v>
      </c>
      <c r="G68" s="36" t="s">
        <v>248</v>
      </c>
      <c r="H68" s="59">
        <v>1</v>
      </c>
      <c r="I68" s="11"/>
      <c r="J68" s="11"/>
      <c r="K68" s="11"/>
      <c r="L68" s="11"/>
      <c r="M68" s="11"/>
    </row>
    <row r="69" spans="1:13" ht="15" x14ac:dyDescent="0.25">
      <c r="A69" s="39" t="s">
        <v>249</v>
      </c>
      <c r="B69" s="53"/>
      <c r="C69" s="40" t="s">
        <v>395</v>
      </c>
      <c r="D69" s="47" t="s">
        <v>19</v>
      </c>
      <c r="E69" s="47" t="s">
        <v>10</v>
      </c>
      <c r="F69" s="36" t="s">
        <v>15</v>
      </c>
      <c r="G69" s="36" t="s">
        <v>250</v>
      </c>
      <c r="H69" s="59">
        <v>1</v>
      </c>
      <c r="I69" s="11"/>
      <c r="J69" s="11"/>
      <c r="K69" s="11"/>
      <c r="L69" s="11"/>
      <c r="M69" s="11"/>
    </row>
    <row r="70" spans="1:13" ht="15" x14ac:dyDescent="0.25">
      <c r="A70" s="39" t="s">
        <v>251</v>
      </c>
      <c r="B70" s="53"/>
      <c r="C70" s="40" t="s">
        <v>252</v>
      </c>
      <c r="D70" s="47" t="s">
        <v>19</v>
      </c>
      <c r="E70" s="47" t="s">
        <v>10</v>
      </c>
      <c r="F70" s="36" t="s">
        <v>15</v>
      </c>
      <c r="G70" s="36" t="s">
        <v>253</v>
      </c>
      <c r="H70" s="59">
        <v>1</v>
      </c>
      <c r="I70" s="11"/>
      <c r="J70" s="11"/>
      <c r="K70" s="11"/>
      <c r="L70" s="11"/>
      <c r="M70" s="11"/>
    </row>
    <row r="71" spans="1:13" ht="15" x14ac:dyDescent="0.25">
      <c r="A71" s="39" t="s">
        <v>254</v>
      </c>
      <c r="B71" s="53"/>
      <c r="C71" s="40" t="s">
        <v>396</v>
      </c>
      <c r="D71" s="47" t="s">
        <v>19</v>
      </c>
      <c r="E71" s="47" t="s">
        <v>10</v>
      </c>
      <c r="F71" s="36" t="s">
        <v>15</v>
      </c>
      <c r="G71" s="36" t="s">
        <v>255</v>
      </c>
      <c r="H71" s="59">
        <v>1</v>
      </c>
      <c r="I71" s="11"/>
      <c r="J71" s="11"/>
      <c r="K71" s="11"/>
      <c r="L71" s="11"/>
      <c r="M71" s="11"/>
    </row>
    <row r="72" spans="1:13" ht="15" x14ac:dyDescent="0.25">
      <c r="A72" s="39" t="s">
        <v>256</v>
      </c>
      <c r="B72" s="53"/>
      <c r="C72" s="40" t="s">
        <v>397</v>
      </c>
      <c r="D72" s="47" t="s">
        <v>19</v>
      </c>
      <c r="E72" s="47" t="s">
        <v>10</v>
      </c>
      <c r="F72" s="36" t="s">
        <v>15</v>
      </c>
      <c r="G72" s="36" t="s">
        <v>257</v>
      </c>
      <c r="H72" s="59">
        <v>1</v>
      </c>
      <c r="I72" s="11"/>
      <c r="J72" s="11"/>
      <c r="K72" s="11"/>
      <c r="L72" s="11"/>
      <c r="M72" s="11"/>
    </row>
    <row r="73" spans="1:13" ht="15" x14ac:dyDescent="0.25">
      <c r="A73" s="39" t="s">
        <v>258</v>
      </c>
      <c r="B73" s="53"/>
      <c r="C73" s="40" t="s">
        <v>259</v>
      </c>
      <c r="D73" s="47" t="s">
        <v>19</v>
      </c>
      <c r="E73" s="47" t="s">
        <v>10</v>
      </c>
      <c r="F73" s="36" t="s">
        <v>35</v>
      </c>
      <c r="G73" s="36" t="s">
        <v>260</v>
      </c>
      <c r="H73" s="59">
        <v>1</v>
      </c>
      <c r="I73" s="11"/>
      <c r="J73" s="11"/>
      <c r="K73" s="11"/>
      <c r="L73" s="11">
        <v>2</v>
      </c>
      <c r="M73" s="11"/>
    </row>
    <row r="74" spans="1:13" s="57" customFormat="1" ht="15" x14ac:dyDescent="0.25">
      <c r="A74" s="54" t="s">
        <v>179</v>
      </c>
      <c r="B74" s="55"/>
      <c r="C74" s="54" t="s">
        <v>180</v>
      </c>
      <c r="D74" s="56" t="s">
        <v>9</v>
      </c>
      <c r="E74" s="56" t="s">
        <v>398</v>
      </c>
      <c r="F74" s="54" t="s">
        <v>181</v>
      </c>
      <c r="G74" s="54" t="s">
        <v>182</v>
      </c>
      <c r="H74" s="59">
        <v>1</v>
      </c>
      <c r="I74" s="11"/>
      <c r="J74" s="11"/>
      <c r="K74" s="11"/>
      <c r="L74" s="11">
        <v>2</v>
      </c>
      <c r="M74" s="11"/>
    </row>
    <row r="75" spans="1:13" s="57" customFormat="1" ht="15" x14ac:dyDescent="0.25">
      <c r="A75" s="54" t="s">
        <v>183</v>
      </c>
      <c r="B75" s="55"/>
      <c r="C75" s="54" t="s">
        <v>184</v>
      </c>
      <c r="D75" s="56" t="s">
        <v>9</v>
      </c>
      <c r="E75" s="56" t="s">
        <v>398</v>
      </c>
      <c r="F75" s="54" t="s">
        <v>181</v>
      </c>
      <c r="G75" s="54" t="s">
        <v>185</v>
      </c>
      <c r="H75" s="59">
        <v>1</v>
      </c>
      <c r="I75" s="11"/>
      <c r="J75" s="11"/>
      <c r="K75" s="11"/>
      <c r="L75" s="11">
        <v>2</v>
      </c>
      <c r="M75" s="11"/>
    </row>
    <row r="76" spans="1:13" s="57" customFormat="1" ht="15" x14ac:dyDescent="0.25">
      <c r="A76" s="54" t="s">
        <v>186</v>
      </c>
      <c r="C76" s="54" t="s">
        <v>187</v>
      </c>
      <c r="D76" s="56" t="s">
        <v>9</v>
      </c>
      <c r="E76" s="56" t="s">
        <v>398</v>
      </c>
      <c r="F76" s="54" t="s">
        <v>71</v>
      </c>
      <c r="G76" s="54" t="s">
        <v>188</v>
      </c>
      <c r="H76" s="59">
        <v>1</v>
      </c>
      <c r="I76" s="11"/>
      <c r="J76" s="11"/>
      <c r="K76" s="11"/>
      <c r="L76" s="11"/>
      <c r="M76" s="11"/>
    </row>
    <row r="77" spans="1:13" s="57" customFormat="1" ht="15" x14ac:dyDescent="0.25">
      <c r="A77" s="54" t="s">
        <v>189</v>
      </c>
      <c r="C77" s="54" t="s">
        <v>399</v>
      </c>
      <c r="D77" s="56" t="s">
        <v>9</v>
      </c>
      <c r="E77" s="56" t="s">
        <v>398</v>
      </c>
      <c r="F77" s="54" t="s">
        <v>71</v>
      </c>
      <c r="G77" s="54" t="s">
        <v>190</v>
      </c>
      <c r="H77" s="59">
        <v>1</v>
      </c>
      <c r="I77" s="11"/>
      <c r="J77" s="11"/>
      <c r="K77" s="11"/>
      <c r="L77" s="11"/>
      <c r="M77" s="11"/>
    </row>
    <row r="78" spans="1:13" s="57" customFormat="1" ht="15" x14ac:dyDescent="0.25">
      <c r="A78" s="54" t="s">
        <v>191</v>
      </c>
      <c r="B78" s="55"/>
      <c r="C78" s="54" t="s">
        <v>400</v>
      </c>
      <c r="D78" s="56" t="s">
        <v>9</v>
      </c>
      <c r="E78" s="56" t="s">
        <v>398</v>
      </c>
      <c r="F78" s="54" t="s">
        <v>192</v>
      </c>
      <c r="G78" s="54" t="s">
        <v>193</v>
      </c>
      <c r="H78" s="59">
        <v>1</v>
      </c>
      <c r="I78" s="11"/>
      <c r="J78" s="11"/>
      <c r="K78" s="11"/>
      <c r="L78" s="11"/>
      <c r="M78" s="11"/>
    </row>
    <row r="79" spans="1:13" s="57" customFormat="1" ht="15" x14ac:dyDescent="0.25">
      <c r="A79" s="54" t="s">
        <v>194</v>
      </c>
      <c r="B79" s="55"/>
      <c r="C79" s="54" t="s">
        <v>195</v>
      </c>
      <c r="D79" s="56" t="s">
        <v>19</v>
      </c>
      <c r="E79" s="56" t="s">
        <v>398</v>
      </c>
      <c r="F79" s="54" t="s">
        <v>71</v>
      </c>
      <c r="G79" s="54" t="s">
        <v>196</v>
      </c>
      <c r="H79" s="59">
        <v>1</v>
      </c>
      <c r="I79" s="11">
        <v>2</v>
      </c>
      <c r="J79" s="11"/>
      <c r="K79" s="11"/>
      <c r="L79" s="11"/>
      <c r="M79" s="11"/>
    </row>
    <row r="80" spans="1:13" s="57" customFormat="1" ht="15" x14ac:dyDescent="0.25">
      <c r="A80" s="54" t="s">
        <v>197</v>
      </c>
      <c r="B80" s="55"/>
      <c r="C80" s="54" t="s">
        <v>198</v>
      </c>
      <c r="D80" s="56" t="s">
        <v>19</v>
      </c>
      <c r="E80" s="56" t="s">
        <v>398</v>
      </c>
      <c r="F80" s="54" t="s">
        <v>192</v>
      </c>
      <c r="G80" s="54" t="s">
        <v>199</v>
      </c>
      <c r="H80" s="59">
        <v>1</v>
      </c>
      <c r="I80" s="11"/>
      <c r="J80" s="11"/>
      <c r="K80" s="11"/>
      <c r="L80" s="11">
        <v>2</v>
      </c>
      <c r="M80" s="11"/>
    </row>
    <row r="81" spans="1:13" s="57" customFormat="1" ht="15" x14ac:dyDescent="0.25">
      <c r="A81" s="54" t="s">
        <v>200</v>
      </c>
      <c r="B81" s="55"/>
      <c r="C81" s="54" t="s">
        <v>401</v>
      </c>
      <c r="D81" s="56" t="s">
        <v>9</v>
      </c>
      <c r="E81" s="56" t="s">
        <v>398</v>
      </c>
      <c r="F81" s="54" t="s">
        <v>71</v>
      </c>
      <c r="G81" s="54" t="s">
        <v>201</v>
      </c>
      <c r="H81" s="59">
        <v>1</v>
      </c>
      <c r="I81" s="11">
        <v>2</v>
      </c>
      <c r="J81" s="11"/>
      <c r="K81" s="11"/>
      <c r="L81" s="11"/>
      <c r="M81" s="11"/>
    </row>
    <row r="82" spans="1:13" s="57" customFormat="1" ht="15" x14ac:dyDescent="0.25">
      <c r="A82" s="54" t="s">
        <v>202</v>
      </c>
      <c r="B82" s="55"/>
      <c r="C82" s="54" t="s">
        <v>203</v>
      </c>
      <c r="D82" s="56" t="s">
        <v>9</v>
      </c>
      <c r="E82" s="56" t="s">
        <v>398</v>
      </c>
      <c r="F82" s="54" t="s">
        <v>181</v>
      </c>
      <c r="G82" s="54" t="s">
        <v>204</v>
      </c>
      <c r="H82" s="59">
        <v>1</v>
      </c>
      <c r="I82" s="11"/>
      <c r="J82" s="11"/>
      <c r="K82" s="11"/>
      <c r="L82" s="11">
        <v>2</v>
      </c>
      <c r="M82" s="11"/>
    </row>
    <row r="83" spans="1:13" s="57" customFormat="1" ht="15" x14ac:dyDescent="0.25">
      <c r="A83" s="54" t="s">
        <v>205</v>
      </c>
      <c r="B83" s="55"/>
      <c r="C83" s="54" t="s">
        <v>206</v>
      </c>
      <c r="D83" s="56" t="s">
        <v>9</v>
      </c>
      <c r="E83" s="56" t="s">
        <v>398</v>
      </c>
      <c r="F83" s="54" t="s">
        <v>192</v>
      </c>
      <c r="G83" s="54" t="s">
        <v>207</v>
      </c>
      <c r="H83" s="59">
        <v>1</v>
      </c>
      <c r="I83" s="11">
        <v>2</v>
      </c>
      <c r="J83" s="11">
        <v>2</v>
      </c>
      <c r="K83" s="11">
        <v>2</v>
      </c>
      <c r="L83" s="11"/>
      <c r="M83" s="11"/>
    </row>
    <row r="84" spans="1:13" s="57" customFormat="1" ht="15" x14ac:dyDescent="0.25">
      <c r="A84" s="54" t="s">
        <v>208</v>
      </c>
      <c r="B84" s="55"/>
      <c r="C84" s="54" t="s">
        <v>209</v>
      </c>
      <c r="D84" s="56" t="s">
        <v>19</v>
      </c>
      <c r="E84" s="56" t="s">
        <v>398</v>
      </c>
      <c r="F84" s="54" t="s">
        <v>71</v>
      </c>
      <c r="G84" s="54" t="s">
        <v>210</v>
      </c>
      <c r="H84" s="59">
        <v>1</v>
      </c>
      <c r="I84" s="11"/>
      <c r="J84" s="11"/>
      <c r="K84" s="11"/>
      <c r="L84" s="11"/>
      <c r="M84" s="11">
        <v>2</v>
      </c>
    </row>
    <row r="85" spans="1:13" s="57" customFormat="1" ht="15" x14ac:dyDescent="0.25">
      <c r="A85" s="54" t="s">
        <v>211</v>
      </c>
      <c r="B85" s="55"/>
      <c r="C85" s="54" t="s">
        <v>212</v>
      </c>
      <c r="D85" s="56" t="s">
        <v>9</v>
      </c>
      <c r="E85" s="56" t="s">
        <v>398</v>
      </c>
      <c r="F85" s="54" t="s">
        <v>181</v>
      </c>
      <c r="G85" s="54" t="s">
        <v>213</v>
      </c>
      <c r="H85" s="59">
        <v>1</v>
      </c>
      <c r="I85" s="11"/>
      <c r="J85" s="11"/>
      <c r="K85" s="11"/>
      <c r="L85" s="11">
        <v>2</v>
      </c>
      <c r="M85" s="11"/>
    </row>
    <row r="86" spans="1:13" s="57" customFormat="1" ht="15" x14ac:dyDescent="0.25">
      <c r="A86" s="54" t="s">
        <v>214</v>
      </c>
      <c r="B86" s="55"/>
      <c r="C86" s="54" t="s">
        <v>215</v>
      </c>
      <c r="D86" s="56" t="s">
        <v>9</v>
      </c>
      <c r="E86" s="56" t="s">
        <v>398</v>
      </c>
      <c r="F86" s="54" t="s">
        <v>216</v>
      </c>
      <c r="G86" s="54" t="s">
        <v>217</v>
      </c>
      <c r="H86" s="59">
        <v>1</v>
      </c>
      <c r="I86" s="11"/>
      <c r="J86" s="11"/>
      <c r="K86" s="11"/>
      <c r="L86" s="11">
        <v>2</v>
      </c>
      <c r="M86" s="11"/>
    </row>
    <row r="87" spans="1:13" s="57" customFormat="1" ht="15" x14ac:dyDescent="0.25">
      <c r="A87" s="54" t="s">
        <v>218</v>
      </c>
      <c r="B87" s="55"/>
      <c r="C87" s="54" t="s">
        <v>219</v>
      </c>
      <c r="D87" s="56" t="s">
        <v>9</v>
      </c>
      <c r="E87" s="56" t="s">
        <v>398</v>
      </c>
      <c r="F87" s="54" t="s">
        <v>181</v>
      </c>
      <c r="G87" s="54" t="s">
        <v>220</v>
      </c>
      <c r="H87" s="59">
        <v>1</v>
      </c>
      <c r="I87" s="11"/>
      <c r="J87" s="11"/>
      <c r="K87" s="11"/>
      <c r="L87" s="11">
        <v>2</v>
      </c>
      <c r="M87" s="11"/>
    </row>
    <row r="88" spans="1:13" s="57" customFormat="1" ht="29.25" customHeight="1" x14ac:dyDescent="0.25">
      <c r="A88" s="54" t="s">
        <v>221</v>
      </c>
      <c r="B88" s="55"/>
      <c r="C88" s="54" t="s">
        <v>222</v>
      </c>
      <c r="D88" s="56" t="s">
        <v>223</v>
      </c>
      <c r="E88" s="56" t="s">
        <v>398</v>
      </c>
      <c r="F88" s="54" t="s">
        <v>181</v>
      </c>
      <c r="G88" s="54" t="s">
        <v>224</v>
      </c>
      <c r="H88" s="59">
        <v>1</v>
      </c>
      <c r="I88" s="11"/>
      <c r="J88" s="11"/>
      <c r="K88" s="11"/>
      <c r="L88" s="11">
        <v>2</v>
      </c>
      <c r="M88" s="11"/>
    </row>
    <row r="89" spans="1:13" s="57" customFormat="1" ht="15" x14ac:dyDescent="0.25">
      <c r="A89" s="54" t="s">
        <v>225</v>
      </c>
      <c r="B89" s="55"/>
      <c r="C89" s="54" t="s">
        <v>402</v>
      </c>
      <c r="D89" s="56" t="s">
        <v>19</v>
      </c>
      <c r="E89" s="56" t="s">
        <v>398</v>
      </c>
      <c r="F89" s="54" t="s">
        <v>71</v>
      </c>
      <c r="G89" s="54" t="s">
        <v>226</v>
      </c>
      <c r="H89" s="59">
        <v>1</v>
      </c>
      <c r="I89" s="11"/>
      <c r="J89" s="11"/>
      <c r="K89" s="11"/>
      <c r="L89" s="11">
        <v>2</v>
      </c>
      <c r="M89" s="11"/>
    </row>
    <row r="90" spans="1:13" s="57" customFormat="1" ht="26.25" x14ac:dyDescent="0.25">
      <c r="A90" s="54" t="s">
        <v>227</v>
      </c>
      <c r="B90" s="55"/>
      <c r="C90" s="54" t="s">
        <v>403</v>
      </c>
      <c r="D90" s="56" t="s">
        <v>19</v>
      </c>
      <c r="E90" s="56" t="s">
        <v>398</v>
      </c>
      <c r="F90" s="54" t="s">
        <v>181</v>
      </c>
      <c r="G90" s="54" t="s">
        <v>228</v>
      </c>
      <c r="H90" s="59">
        <v>1</v>
      </c>
      <c r="I90" s="11"/>
      <c r="J90" s="11"/>
      <c r="K90" s="11"/>
      <c r="L90" s="11">
        <v>2</v>
      </c>
      <c r="M90" s="11"/>
    </row>
    <row r="91" spans="1:13" s="57" customFormat="1" ht="15" x14ac:dyDescent="0.25">
      <c r="A91" s="54" t="s">
        <v>229</v>
      </c>
      <c r="B91" s="55"/>
      <c r="C91" s="58" t="s">
        <v>230</v>
      </c>
      <c r="D91" s="56" t="s">
        <v>9</v>
      </c>
      <c r="E91" s="56" t="s">
        <v>398</v>
      </c>
      <c r="F91" s="54" t="s">
        <v>192</v>
      </c>
      <c r="G91" s="54" t="s">
        <v>231</v>
      </c>
      <c r="H91" s="59">
        <v>1</v>
      </c>
      <c r="I91" s="11">
        <v>2</v>
      </c>
      <c r="J91" s="11">
        <v>2</v>
      </c>
      <c r="K91" s="11">
        <v>2</v>
      </c>
      <c r="L91" s="11"/>
      <c r="M91" s="11"/>
    </row>
    <row r="92" spans="1:13" s="57" customFormat="1" ht="15" x14ac:dyDescent="0.25">
      <c r="A92" s="54" t="s">
        <v>261</v>
      </c>
      <c r="B92" s="55"/>
      <c r="C92" s="54" t="s">
        <v>271</v>
      </c>
      <c r="D92" s="56" t="s">
        <v>9</v>
      </c>
      <c r="E92" s="56" t="s">
        <v>398</v>
      </c>
      <c r="F92" s="54" t="s">
        <v>181</v>
      </c>
      <c r="G92" s="54" t="s">
        <v>272</v>
      </c>
      <c r="H92" s="59">
        <v>1</v>
      </c>
      <c r="I92" s="11"/>
      <c r="J92" s="11"/>
      <c r="K92" s="11"/>
      <c r="L92" s="11">
        <v>2</v>
      </c>
      <c r="M92" s="11"/>
    </row>
    <row r="93" spans="1:13" s="57" customFormat="1" ht="15" x14ac:dyDescent="0.25">
      <c r="A93" s="54" t="s">
        <v>262</v>
      </c>
      <c r="B93" s="55"/>
      <c r="C93" s="54" t="s">
        <v>273</v>
      </c>
      <c r="D93" s="56" t="s">
        <v>9</v>
      </c>
      <c r="E93" s="56" t="s">
        <v>398</v>
      </c>
      <c r="F93" s="54" t="s">
        <v>181</v>
      </c>
      <c r="G93" s="54" t="s">
        <v>274</v>
      </c>
      <c r="H93" s="59">
        <v>1</v>
      </c>
      <c r="I93" s="11"/>
      <c r="J93" s="11"/>
      <c r="K93" s="11"/>
      <c r="L93" s="11">
        <v>2</v>
      </c>
      <c r="M93" s="11"/>
    </row>
    <row r="94" spans="1:13" s="57" customFormat="1" ht="15" x14ac:dyDescent="0.25">
      <c r="A94" s="54" t="s">
        <v>263</v>
      </c>
      <c r="B94" s="55"/>
      <c r="C94" s="54" t="s">
        <v>275</v>
      </c>
      <c r="D94" s="56" t="s">
        <v>9</v>
      </c>
      <c r="E94" s="56" t="s">
        <v>398</v>
      </c>
      <c r="F94" s="54" t="s">
        <v>181</v>
      </c>
      <c r="G94" s="54" t="s">
        <v>276</v>
      </c>
      <c r="H94" s="59">
        <v>1</v>
      </c>
      <c r="I94" s="11"/>
      <c r="J94" s="11"/>
      <c r="K94" s="11"/>
      <c r="L94" s="11">
        <v>2</v>
      </c>
      <c r="M94" s="11"/>
    </row>
    <row r="95" spans="1:13" s="57" customFormat="1" ht="15" x14ac:dyDescent="0.25">
      <c r="A95" s="54" t="s">
        <v>264</v>
      </c>
      <c r="B95" s="55"/>
      <c r="C95" s="54" t="s">
        <v>277</v>
      </c>
      <c r="D95" s="56" t="s">
        <v>9</v>
      </c>
      <c r="E95" s="56" t="s">
        <v>398</v>
      </c>
      <c r="F95" s="54" t="s">
        <v>181</v>
      </c>
      <c r="G95" s="54" t="s">
        <v>278</v>
      </c>
      <c r="H95" s="59">
        <v>1</v>
      </c>
      <c r="I95" s="11"/>
      <c r="J95" s="11"/>
      <c r="K95" s="11"/>
      <c r="L95" s="11">
        <v>2</v>
      </c>
      <c r="M95" s="11"/>
    </row>
    <row r="96" spans="1:13" s="57" customFormat="1" ht="15" x14ac:dyDescent="0.25">
      <c r="A96" s="54" t="s">
        <v>265</v>
      </c>
      <c r="B96" s="55"/>
      <c r="C96" s="54" t="s">
        <v>279</v>
      </c>
      <c r="D96" s="56" t="s">
        <v>9</v>
      </c>
      <c r="E96" s="56" t="s">
        <v>398</v>
      </c>
      <c r="F96" s="54" t="s">
        <v>181</v>
      </c>
      <c r="G96" s="54" t="s">
        <v>280</v>
      </c>
      <c r="H96" s="59">
        <v>1</v>
      </c>
      <c r="I96" s="11"/>
      <c r="J96" s="11"/>
      <c r="K96" s="11"/>
      <c r="L96" s="11">
        <v>2</v>
      </c>
      <c r="M96" s="11"/>
    </row>
    <row r="97" spans="1:13" s="57" customFormat="1" ht="15" x14ac:dyDescent="0.25">
      <c r="A97" s="54" t="s">
        <v>266</v>
      </c>
      <c r="B97" s="55"/>
      <c r="C97" s="54" t="s">
        <v>404</v>
      </c>
      <c r="D97" s="56" t="s">
        <v>9</v>
      </c>
      <c r="E97" s="56" t="s">
        <v>398</v>
      </c>
      <c r="F97" s="54" t="s">
        <v>181</v>
      </c>
      <c r="G97" s="54" t="s">
        <v>281</v>
      </c>
      <c r="H97" s="59">
        <v>1</v>
      </c>
      <c r="I97" s="11"/>
      <c r="J97" s="11"/>
      <c r="K97" s="11"/>
      <c r="L97" s="11">
        <v>2</v>
      </c>
      <c r="M97" s="11"/>
    </row>
    <row r="98" spans="1:13" s="57" customFormat="1" ht="15" x14ac:dyDescent="0.25">
      <c r="A98" s="54" t="s">
        <v>267</v>
      </c>
      <c r="B98" s="55"/>
      <c r="C98" s="54" t="s">
        <v>282</v>
      </c>
      <c r="D98" s="56" t="s">
        <v>9</v>
      </c>
      <c r="E98" s="56" t="s">
        <v>398</v>
      </c>
      <c r="F98" s="54" t="s">
        <v>181</v>
      </c>
      <c r="G98" s="54" t="s">
        <v>283</v>
      </c>
      <c r="H98" s="59">
        <v>1</v>
      </c>
      <c r="I98" s="11"/>
      <c r="J98" s="11"/>
      <c r="K98" s="11"/>
      <c r="L98" s="11">
        <v>2</v>
      </c>
      <c r="M98" s="11"/>
    </row>
    <row r="99" spans="1:13" s="57" customFormat="1" ht="15" x14ac:dyDescent="0.25">
      <c r="A99" s="54" t="s">
        <v>268</v>
      </c>
      <c r="B99" s="55"/>
      <c r="C99" s="54" t="s">
        <v>284</v>
      </c>
      <c r="D99" s="56" t="s">
        <v>9</v>
      </c>
      <c r="E99" s="56" t="s">
        <v>398</v>
      </c>
      <c r="F99" s="54" t="s">
        <v>181</v>
      </c>
      <c r="G99" s="54" t="s">
        <v>285</v>
      </c>
      <c r="H99" s="59">
        <v>1</v>
      </c>
      <c r="I99" s="11"/>
      <c r="J99" s="11"/>
      <c r="K99" s="11"/>
      <c r="L99" s="11">
        <v>2</v>
      </c>
      <c r="M99" s="11"/>
    </row>
    <row r="100" spans="1:13" s="57" customFormat="1" ht="15" x14ac:dyDescent="0.25">
      <c r="A100" s="54" t="s">
        <v>269</v>
      </c>
      <c r="B100" s="55"/>
      <c r="C100" s="54" t="s">
        <v>286</v>
      </c>
      <c r="D100" s="56" t="s">
        <v>9</v>
      </c>
      <c r="E100" s="56" t="s">
        <v>398</v>
      </c>
      <c r="F100" s="54" t="s">
        <v>181</v>
      </c>
      <c r="G100" s="54" t="s">
        <v>287</v>
      </c>
      <c r="H100" s="59">
        <v>1</v>
      </c>
      <c r="I100" s="11"/>
      <c r="J100" s="11"/>
      <c r="K100" s="11"/>
      <c r="L100" s="11">
        <v>2</v>
      </c>
      <c r="M100" s="11"/>
    </row>
    <row r="101" spans="1:13" s="57" customFormat="1" ht="15" x14ac:dyDescent="0.25">
      <c r="A101" s="54" t="s">
        <v>270</v>
      </c>
      <c r="B101" s="55"/>
      <c r="C101" s="54" t="s">
        <v>288</v>
      </c>
      <c r="D101" s="56" t="s">
        <v>9</v>
      </c>
      <c r="E101" s="56" t="s">
        <v>398</v>
      </c>
      <c r="F101" s="54" t="s">
        <v>181</v>
      </c>
      <c r="G101" s="54" t="s">
        <v>289</v>
      </c>
      <c r="H101" s="59">
        <v>1</v>
      </c>
      <c r="I101" s="11"/>
      <c r="J101" s="11"/>
      <c r="K101" s="11"/>
      <c r="L101" s="11">
        <v>2</v>
      </c>
      <c r="M101" s="11"/>
    </row>
  </sheetData>
  <conditionalFormatting sqref="F1:G1">
    <cfRule type="cellIs" dxfId="343" priority="27" stopIfTrue="1" operator="equal">
      <formula>"Error Missing Country"</formula>
    </cfRule>
  </conditionalFormatting>
  <conditionalFormatting sqref="A1:A65536">
    <cfRule type="duplicateValues" dxfId="342" priority="16" stopIfTrue="1"/>
    <cfRule type="timePeriod" dxfId="341" priority="17" stopIfTrue="1" timePeriod="yesterday">
      <formula>FLOOR(A1,1)=TODAY()-1</formula>
    </cfRule>
  </conditionalFormatting>
  <conditionalFormatting sqref="H3:M101">
    <cfRule type="expression" dxfId="340" priority="13" stopIfTrue="1">
      <formula>OR(H$3="Saturday",H$3="Sunday")</formula>
    </cfRule>
    <cfRule type="cellIs" dxfId="339" priority="14" stopIfTrue="1" operator="equal">
      <formula>"Closed"</formula>
    </cfRule>
    <cfRule type="cellIs" dxfId="338" priority="15" stopIfTrue="1" operator="equal">
      <formula>"Open"</formula>
    </cfRule>
  </conditionalFormatting>
  <conditionalFormatting sqref="H3:M101">
    <cfRule type="cellIs" dxfId="337" priority="11" stopIfTrue="1" operator="equal">
      <formula>"Closed"</formula>
    </cfRule>
    <cfRule type="cellIs" dxfId="336" priority="12" stopIfTrue="1" operator="equal">
      <formula>"Open"</formula>
    </cfRule>
  </conditionalFormatting>
  <conditionalFormatting sqref="H3:M101">
    <cfRule type="expression" dxfId="335" priority="10" stopIfTrue="1">
      <formula>OR(#REF!="Saturday",#REF!="Sunday")</formula>
    </cfRule>
  </conditionalFormatting>
  <conditionalFormatting sqref="H3:M101">
    <cfRule type="expression" dxfId="334" priority="1" stopIfTrue="1">
      <formula>OR(#REF!="Saturday",#REF!="Sunday")</formula>
    </cfRule>
  </conditionalFormatting>
  <conditionalFormatting sqref="H3:M101">
    <cfRule type="expression" dxfId="333" priority="7" stopIfTrue="1">
      <formula>OR(H$1="Saturday",H$1="Sunday")</formula>
    </cfRule>
    <cfRule type="cellIs" dxfId="332" priority="8" stopIfTrue="1" operator="equal">
      <formula>"Closed"</formula>
    </cfRule>
    <cfRule type="cellIs" dxfId="331" priority="9" stopIfTrue="1" operator="equal">
      <formula>"Open"</formula>
    </cfRule>
  </conditionalFormatting>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101"/>
  <sheetViews>
    <sheetView workbookViewId="0">
      <selection activeCell="H36" sqref="H36"/>
    </sheetView>
  </sheetViews>
  <sheetFormatPr defaultRowHeight="12.75" x14ac:dyDescent="0.2"/>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7.5703125" style="1" bestFit="1" customWidth="1"/>
    <col min="9" max="14" width="12.5703125" style="1" bestFit="1" customWidth="1"/>
    <col min="15" max="228" width="9.140625" style="1"/>
    <col min="229" max="229" width="7.85546875" style="1" bestFit="1" customWidth="1"/>
    <col min="230" max="230" width="7.85546875" style="1" customWidth="1"/>
    <col min="231" max="231" width="19.85546875" style="1" bestFit="1" customWidth="1"/>
    <col min="232" max="232" width="30.5703125" style="1" bestFit="1" customWidth="1"/>
    <col min="233" max="233" width="12.85546875" style="1" customWidth="1"/>
    <col min="234" max="234" width="22" style="1" customWidth="1"/>
    <col min="235" max="235" width="57.85546875" style="1" customWidth="1"/>
    <col min="236" max="237" width="12.28515625" style="1" bestFit="1" customWidth="1"/>
    <col min="238" max="244" width="11.42578125" style="1" bestFit="1" customWidth="1"/>
    <col min="245" max="265" width="12.5703125" style="1" bestFit="1" customWidth="1"/>
    <col min="266" max="269" width="12.28515625" style="1" bestFit="1" customWidth="1"/>
    <col min="270" max="484" width="9.140625" style="1"/>
    <col min="485" max="485" width="7.85546875" style="1" bestFit="1" customWidth="1"/>
    <col min="486" max="486" width="7.85546875" style="1" customWidth="1"/>
    <col min="487" max="487" width="19.85546875" style="1" bestFit="1" customWidth="1"/>
    <col min="488" max="488" width="30.5703125" style="1" bestFit="1" customWidth="1"/>
    <col min="489" max="489" width="12.85546875" style="1" customWidth="1"/>
    <col min="490" max="490" width="22" style="1" customWidth="1"/>
    <col min="491" max="491" width="57.85546875" style="1" customWidth="1"/>
    <col min="492" max="493" width="12.28515625" style="1" bestFit="1" customWidth="1"/>
    <col min="494" max="500" width="11.42578125" style="1" bestFit="1" customWidth="1"/>
    <col min="501" max="521" width="12.5703125" style="1" bestFit="1" customWidth="1"/>
    <col min="522" max="525" width="12.28515625" style="1" bestFit="1" customWidth="1"/>
    <col min="526" max="740" width="9.140625" style="1"/>
    <col min="741" max="741" width="7.85546875" style="1" bestFit="1" customWidth="1"/>
    <col min="742" max="742" width="7.85546875" style="1" customWidth="1"/>
    <col min="743" max="743" width="19.85546875" style="1" bestFit="1" customWidth="1"/>
    <col min="744" max="744" width="30.5703125" style="1" bestFit="1" customWidth="1"/>
    <col min="745" max="745" width="12.85546875" style="1" customWidth="1"/>
    <col min="746" max="746" width="22" style="1" customWidth="1"/>
    <col min="747" max="747" width="57.85546875" style="1" customWidth="1"/>
    <col min="748" max="749" width="12.28515625" style="1" bestFit="1" customWidth="1"/>
    <col min="750" max="756" width="11.42578125" style="1" bestFit="1" customWidth="1"/>
    <col min="757" max="777" width="12.5703125" style="1" bestFit="1" customWidth="1"/>
    <col min="778" max="781" width="12.28515625" style="1" bestFit="1" customWidth="1"/>
    <col min="782" max="996" width="9.140625" style="1"/>
    <col min="997" max="997" width="7.85546875" style="1" bestFit="1" customWidth="1"/>
    <col min="998" max="998" width="7.85546875" style="1" customWidth="1"/>
    <col min="999" max="999" width="19.85546875" style="1" bestFit="1" customWidth="1"/>
    <col min="1000" max="1000" width="30.5703125" style="1" bestFit="1" customWidth="1"/>
    <col min="1001" max="1001" width="12.85546875" style="1" customWidth="1"/>
    <col min="1002" max="1002" width="22" style="1" customWidth="1"/>
    <col min="1003" max="1003" width="57.85546875" style="1" customWidth="1"/>
    <col min="1004" max="1005" width="12.28515625" style="1" bestFit="1" customWidth="1"/>
    <col min="1006" max="1012" width="11.42578125" style="1" bestFit="1" customWidth="1"/>
    <col min="1013" max="1033" width="12.5703125" style="1" bestFit="1" customWidth="1"/>
    <col min="1034" max="1037" width="12.28515625" style="1" bestFit="1" customWidth="1"/>
    <col min="1038" max="1252" width="9.140625" style="1"/>
    <col min="1253" max="1253" width="7.85546875" style="1" bestFit="1" customWidth="1"/>
    <col min="1254" max="1254" width="7.85546875" style="1" customWidth="1"/>
    <col min="1255" max="1255" width="19.85546875" style="1" bestFit="1" customWidth="1"/>
    <col min="1256" max="1256" width="30.5703125" style="1" bestFit="1" customWidth="1"/>
    <col min="1257" max="1257" width="12.85546875" style="1" customWidth="1"/>
    <col min="1258" max="1258" width="22" style="1" customWidth="1"/>
    <col min="1259" max="1259" width="57.85546875" style="1" customWidth="1"/>
    <col min="1260" max="1261" width="12.28515625" style="1" bestFit="1" customWidth="1"/>
    <col min="1262" max="1268" width="11.42578125" style="1" bestFit="1" customWidth="1"/>
    <col min="1269" max="1289" width="12.5703125" style="1" bestFit="1" customWidth="1"/>
    <col min="1290" max="1293" width="12.28515625" style="1" bestFit="1" customWidth="1"/>
    <col min="1294" max="1508" width="9.140625" style="1"/>
    <col min="1509" max="1509" width="7.85546875" style="1" bestFit="1" customWidth="1"/>
    <col min="1510" max="1510" width="7.85546875" style="1" customWidth="1"/>
    <col min="1511" max="1511" width="19.85546875" style="1" bestFit="1" customWidth="1"/>
    <col min="1512" max="1512" width="30.5703125" style="1" bestFit="1" customWidth="1"/>
    <col min="1513" max="1513" width="12.85546875" style="1" customWidth="1"/>
    <col min="1514" max="1514" width="22" style="1" customWidth="1"/>
    <col min="1515" max="1515" width="57.85546875" style="1" customWidth="1"/>
    <col min="1516" max="1517" width="12.28515625" style="1" bestFit="1" customWidth="1"/>
    <col min="1518" max="1524" width="11.42578125" style="1" bestFit="1" customWidth="1"/>
    <col min="1525" max="1545" width="12.5703125" style="1" bestFit="1" customWidth="1"/>
    <col min="1546" max="1549" width="12.28515625" style="1" bestFit="1" customWidth="1"/>
    <col min="1550" max="1764" width="9.140625" style="1"/>
    <col min="1765" max="1765" width="7.85546875" style="1" bestFit="1" customWidth="1"/>
    <col min="1766" max="1766" width="7.85546875" style="1" customWidth="1"/>
    <col min="1767" max="1767" width="19.85546875" style="1" bestFit="1" customWidth="1"/>
    <col min="1768" max="1768" width="30.5703125" style="1" bestFit="1" customWidth="1"/>
    <col min="1769" max="1769" width="12.85546875" style="1" customWidth="1"/>
    <col min="1770" max="1770" width="22" style="1" customWidth="1"/>
    <col min="1771" max="1771" width="57.85546875" style="1" customWidth="1"/>
    <col min="1772" max="1773" width="12.28515625" style="1" bestFit="1" customWidth="1"/>
    <col min="1774" max="1780" width="11.42578125" style="1" bestFit="1" customWidth="1"/>
    <col min="1781" max="1801" width="12.5703125" style="1" bestFit="1" customWidth="1"/>
    <col min="1802" max="1805" width="12.28515625" style="1" bestFit="1" customWidth="1"/>
    <col min="1806" max="2020" width="9.140625" style="1"/>
    <col min="2021" max="2021" width="7.85546875" style="1" bestFit="1" customWidth="1"/>
    <col min="2022" max="2022" width="7.85546875" style="1" customWidth="1"/>
    <col min="2023" max="2023" width="19.85546875" style="1" bestFit="1" customWidth="1"/>
    <col min="2024" max="2024" width="30.5703125" style="1" bestFit="1" customWidth="1"/>
    <col min="2025" max="2025" width="12.85546875" style="1" customWidth="1"/>
    <col min="2026" max="2026" width="22" style="1" customWidth="1"/>
    <col min="2027" max="2027" width="57.85546875" style="1" customWidth="1"/>
    <col min="2028" max="2029" width="12.28515625" style="1" bestFit="1" customWidth="1"/>
    <col min="2030" max="2036" width="11.42578125" style="1" bestFit="1" customWidth="1"/>
    <col min="2037" max="2057" width="12.5703125" style="1" bestFit="1" customWidth="1"/>
    <col min="2058" max="2061" width="12.28515625" style="1" bestFit="1" customWidth="1"/>
    <col min="2062" max="2276" width="9.140625" style="1"/>
    <col min="2277" max="2277" width="7.85546875" style="1" bestFit="1" customWidth="1"/>
    <col min="2278" max="2278" width="7.85546875" style="1" customWidth="1"/>
    <col min="2279" max="2279" width="19.85546875" style="1" bestFit="1" customWidth="1"/>
    <col min="2280" max="2280" width="30.5703125" style="1" bestFit="1" customWidth="1"/>
    <col min="2281" max="2281" width="12.85546875" style="1" customWidth="1"/>
    <col min="2282" max="2282" width="22" style="1" customWidth="1"/>
    <col min="2283" max="2283" width="57.85546875" style="1" customWidth="1"/>
    <col min="2284" max="2285" width="12.28515625" style="1" bestFit="1" customWidth="1"/>
    <col min="2286" max="2292" width="11.42578125" style="1" bestFit="1" customWidth="1"/>
    <col min="2293" max="2313" width="12.5703125" style="1" bestFit="1" customWidth="1"/>
    <col min="2314" max="2317" width="12.28515625" style="1" bestFit="1" customWidth="1"/>
    <col min="2318" max="2532" width="9.140625" style="1"/>
    <col min="2533" max="2533" width="7.85546875" style="1" bestFit="1" customWidth="1"/>
    <col min="2534" max="2534" width="7.85546875" style="1" customWidth="1"/>
    <col min="2535" max="2535" width="19.85546875" style="1" bestFit="1" customWidth="1"/>
    <col min="2536" max="2536" width="30.5703125" style="1" bestFit="1" customWidth="1"/>
    <col min="2537" max="2537" width="12.85546875" style="1" customWidth="1"/>
    <col min="2538" max="2538" width="22" style="1" customWidth="1"/>
    <col min="2539" max="2539" width="57.85546875" style="1" customWidth="1"/>
    <col min="2540" max="2541" width="12.28515625" style="1" bestFit="1" customWidth="1"/>
    <col min="2542" max="2548" width="11.42578125" style="1" bestFit="1" customWidth="1"/>
    <col min="2549" max="2569" width="12.5703125" style="1" bestFit="1" customWidth="1"/>
    <col min="2570" max="2573" width="12.28515625" style="1" bestFit="1" customWidth="1"/>
    <col min="2574" max="2788" width="9.140625" style="1"/>
    <col min="2789" max="2789" width="7.85546875" style="1" bestFit="1" customWidth="1"/>
    <col min="2790" max="2790" width="7.85546875" style="1" customWidth="1"/>
    <col min="2791" max="2791" width="19.85546875" style="1" bestFit="1" customWidth="1"/>
    <col min="2792" max="2792" width="30.5703125" style="1" bestFit="1" customWidth="1"/>
    <col min="2793" max="2793" width="12.85546875" style="1" customWidth="1"/>
    <col min="2794" max="2794" width="22" style="1" customWidth="1"/>
    <col min="2795" max="2795" width="57.85546875" style="1" customWidth="1"/>
    <col min="2796" max="2797" width="12.28515625" style="1" bestFit="1" customWidth="1"/>
    <col min="2798" max="2804" width="11.42578125" style="1" bestFit="1" customWidth="1"/>
    <col min="2805" max="2825" width="12.5703125" style="1" bestFit="1" customWidth="1"/>
    <col min="2826" max="2829" width="12.28515625" style="1" bestFit="1" customWidth="1"/>
    <col min="2830" max="3044" width="9.140625" style="1"/>
    <col min="3045" max="3045" width="7.85546875" style="1" bestFit="1" customWidth="1"/>
    <col min="3046" max="3046" width="7.85546875" style="1" customWidth="1"/>
    <col min="3047" max="3047" width="19.85546875" style="1" bestFit="1" customWidth="1"/>
    <col min="3048" max="3048" width="30.5703125" style="1" bestFit="1" customWidth="1"/>
    <col min="3049" max="3049" width="12.85546875" style="1" customWidth="1"/>
    <col min="3050" max="3050" width="22" style="1" customWidth="1"/>
    <col min="3051" max="3051" width="57.85546875" style="1" customWidth="1"/>
    <col min="3052" max="3053" width="12.28515625" style="1" bestFit="1" customWidth="1"/>
    <col min="3054" max="3060" width="11.42578125" style="1" bestFit="1" customWidth="1"/>
    <col min="3061" max="3081" width="12.5703125" style="1" bestFit="1" customWidth="1"/>
    <col min="3082" max="3085" width="12.28515625" style="1" bestFit="1" customWidth="1"/>
    <col min="3086" max="3300" width="9.140625" style="1"/>
    <col min="3301" max="3301" width="7.85546875" style="1" bestFit="1" customWidth="1"/>
    <col min="3302" max="3302" width="7.85546875" style="1" customWidth="1"/>
    <col min="3303" max="3303" width="19.85546875" style="1" bestFit="1" customWidth="1"/>
    <col min="3304" max="3304" width="30.5703125" style="1" bestFit="1" customWidth="1"/>
    <col min="3305" max="3305" width="12.85546875" style="1" customWidth="1"/>
    <col min="3306" max="3306" width="22" style="1" customWidth="1"/>
    <col min="3307" max="3307" width="57.85546875" style="1" customWidth="1"/>
    <col min="3308" max="3309" width="12.28515625" style="1" bestFit="1" customWidth="1"/>
    <col min="3310" max="3316" width="11.42578125" style="1" bestFit="1" customWidth="1"/>
    <col min="3317" max="3337" width="12.5703125" style="1" bestFit="1" customWidth="1"/>
    <col min="3338" max="3341" width="12.28515625" style="1" bestFit="1" customWidth="1"/>
    <col min="3342" max="3556" width="9.140625" style="1"/>
    <col min="3557" max="3557" width="7.85546875" style="1" bestFit="1" customWidth="1"/>
    <col min="3558" max="3558" width="7.85546875" style="1" customWidth="1"/>
    <col min="3559" max="3559" width="19.85546875" style="1" bestFit="1" customWidth="1"/>
    <col min="3560" max="3560" width="30.5703125" style="1" bestFit="1" customWidth="1"/>
    <col min="3561" max="3561" width="12.85546875" style="1" customWidth="1"/>
    <col min="3562" max="3562" width="22" style="1" customWidth="1"/>
    <col min="3563" max="3563" width="57.85546875" style="1" customWidth="1"/>
    <col min="3564" max="3565" width="12.28515625" style="1" bestFit="1" customWidth="1"/>
    <col min="3566" max="3572" width="11.42578125" style="1" bestFit="1" customWidth="1"/>
    <col min="3573" max="3593" width="12.5703125" style="1" bestFit="1" customWidth="1"/>
    <col min="3594" max="3597" width="12.28515625" style="1" bestFit="1" customWidth="1"/>
    <col min="3598" max="3812" width="9.140625" style="1"/>
    <col min="3813" max="3813" width="7.85546875" style="1" bestFit="1" customWidth="1"/>
    <col min="3814" max="3814" width="7.85546875" style="1" customWidth="1"/>
    <col min="3815" max="3815" width="19.85546875" style="1" bestFit="1" customWidth="1"/>
    <col min="3816" max="3816" width="30.5703125" style="1" bestFit="1" customWidth="1"/>
    <col min="3817" max="3817" width="12.85546875" style="1" customWidth="1"/>
    <col min="3818" max="3818" width="22" style="1" customWidth="1"/>
    <col min="3819" max="3819" width="57.85546875" style="1" customWidth="1"/>
    <col min="3820" max="3821" width="12.28515625" style="1" bestFit="1" customWidth="1"/>
    <col min="3822" max="3828" width="11.42578125" style="1" bestFit="1" customWidth="1"/>
    <col min="3829" max="3849" width="12.5703125" style="1" bestFit="1" customWidth="1"/>
    <col min="3850" max="3853" width="12.28515625" style="1" bestFit="1" customWidth="1"/>
    <col min="3854" max="4068" width="9.140625" style="1"/>
    <col min="4069" max="4069" width="7.85546875" style="1" bestFit="1" customWidth="1"/>
    <col min="4070" max="4070" width="7.85546875" style="1" customWidth="1"/>
    <col min="4071" max="4071" width="19.85546875" style="1" bestFit="1" customWidth="1"/>
    <col min="4072" max="4072" width="30.5703125" style="1" bestFit="1" customWidth="1"/>
    <col min="4073" max="4073" width="12.85546875" style="1" customWidth="1"/>
    <col min="4074" max="4074" width="22" style="1" customWidth="1"/>
    <col min="4075" max="4075" width="57.85546875" style="1" customWidth="1"/>
    <col min="4076" max="4077" width="12.28515625" style="1" bestFit="1" customWidth="1"/>
    <col min="4078" max="4084" width="11.42578125" style="1" bestFit="1" customWidth="1"/>
    <col min="4085" max="4105" width="12.5703125" style="1" bestFit="1" customWidth="1"/>
    <col min="4106" max="4109" width="12.28515625" style="1" bestFit="1" customWidth="1"/>
    <col min="4110" max="4324" width="9.140625" style="1"/>
    <col min="4325" max="4325" width="7.85546875" style="1" bestFit="1" customWidth="1"/>
    <col min="4326" max="4326" width="7.85546875" style="1" customWidth="1"/>
    <col min="4327" max="4327" width="19.85546875" style="1" bestFit="1" customWidth="1"/>
    <col min="4328" max="4328" width="30.5703125" style="1" bestFit="1" customWidth="1"/>
    <col min="4329" max="4329" width="12.85546875" style="1" customWidth="1"/>
    <col min="4330" max="4330" width="22" style="1" customWidth="1"/>
    <col min="4331" max="4331" width="57.85546875" style="1" customWidth="1"/>
    <col min="4332" max="4333" width="12.28515625" style="1" bestFit="1" customWidth="1"/>
    <col min="4334" max="4340" width="11.42578125" style="1" bestFit="1" customWidth="1"/>
    <col min="4341" max="4361" width="12.5703125" style="1" bestFit="1" customWidth="1"/>
    <col min="4362" max="4365" width="12.28515625" style="1" bestFit="1" customWidth="1"/>
    <col min="4366" max="4580" width="9.140625" style="1"/>
    <col min="4581" max="4581" width="7.85546875" style="1" bestFit="1" customWidth="1"/>
    <col min="4582" max="4582" width="7.85546875" style="1" customWidth="1"/>
    <col min="4583" max="4583" width="19.85546875" style="1" bestFit="1" customWidth="1"/>
    <col min="4584" max="4584" width="30.5703125" style="1" bestFit="1" customWidth="1"/>
    <col min="4585" max="4585" width="12.85546875" style="1" customWidth="1"/>
    <col min="4586" max="4586" width="22" style="1" customWidth="1"/>
    <col min="4587" max="4587" width="57.85546875" style="1" customWidth="1"/>
    <col min="4588" max="4589" width="12.28515625" style="1" bestFit="1" customWidth="1"/>
    <col min="4590" max="4596" width="11.42578125" style="1" bestFit="1" customWidth="1"/>
    <col min="4597" max="4617" width="12.5703125" style="1" bestFit="1" customWidth="1"/>
    <col min="4618" max="4621" width="12.28515625" style="1" bestFit="1" customWidth="1"/>
    <col min="4622" max="4836" width="9.140625" style="1"/>
    <col min="4837" max="4837" width="7.85546875" style="1" bestFit="1" customWidth="1"/>
    <col min="4838" max="4838" width="7.85546875" style="1" customWidth="1"/>
    <col min="4839" max="4839" width="19.85546875" style="1" bestFit="1" customWidth="1"/>
    <col min="4840" max="4840" width="30.5703125" style="1" bestFit="1" customWidth="1"/>
    <col min="4841" max="4841" width="12.85546875" style="1" customWidth="1"/>
    <col min="4842" max="4842" width="22" style="1" customWidth="1"/>
    <col min="4843" max="4843" width="57.85546875" style="1" customWidth="1"/>
    <col min="4844" max="4845" width="12.28515625" style="1" bestFit="1" customWidth="1"/>
    <col min="4846" max="4852" width="11.42578125" style="1" bestFit="1" customWidth="1"/>
    <col min="4853" max="4873" width="12.5703125" style="1" bestFit="1" customWidth="1"/>
    <col min="4874" max="4877" width="12.28515625" style="1" bestFit="1" customWidth="1"/>
    <col min="4878" max="5092" width="9.140625" style="1"/>
    <col min="5093" max="5093" width="7.85546875" style="1" bestFit="1" customWidth="1"/>
    <col min="5094" max="5094" width="7.85546875" style="1" customWidth="1"/>
    <col min="5095" max="5095" width="19.85546875" style="1" bestFit="1" customWidth="1"/>
    <col min="5096" max="5096" width="30.5703125" style="1" bestFit="1" customWidth="1"/>
    <col min="5097" max="5097" width="12.85546875" style="1" customWidth="1"/>
    <col min="5098" max="5098" width="22" style="1" customWidth="1"/>
    <col min="5099" max="5099" width="57.85546875" style="1" customWidth="1"/>
    <col min="5100" max="5101" width="12.28515625" style="1" bestFit="1" customWidth="1"/>
    <col min="5102" max="5108" width="11.42578125" style="1" bestFit="1" customWidth="1"/>
    <col min="5109" max="5129" width="12.5703125" style="1" bestFit="1" customWidth="1"/>
    <col min="5130" max="5133" width="12.28515625" style="1" bestFit="1" customWidth="1"/>
    <col min="5134" max="5348" width="9.140625" style="1"/>
    <col min="5349" max="5349" width="7.85546875" style="1" bestFit="1" customWidth="1"/>
    <col min="5350" max="5350" width="7.85546875" style="1" customWidth="1"/>
    <col min="5351" max="5351" width="19.85546875" style="1" bestFit="1" customWidth="1"/>
    <col min="5352" max="5352" width="30.5703125" style="1" bestFit="1" customWidth="1"/>
    <col min="5353" max="5353" width="12.85546875" style="1" customWidth="1"/>
    <col min="5354" max="5354" width="22" style="1" customWidth="1"/>
    <col min="5355" max="5355" width="57.85546875" style="1" customWidth="1"/>
    <col min="5356" max="5357" width="12.28515625" style="1" bestFit="1" customWidth="1"/>
    <col min="5358" max="5364" width="11.42578125" style="1" bestFit="1" customWidth="1"/>
    <col min="5365" max="5385" width="12.5703125" style="1" bestFit="1" customWidth="1"/>
    <col min="5386" max="5389" width="12.28515625" style="1" bestFit="1" customWidth="1"/>
    <col min="5390" max="5604" width="9.140625" style="1"/>
    <col min="5605" max="5605" width="7.85546875" style="1" bestFit="1" customWidth="1"/>
    <col min="5606" max="5606" width="7.85546875" style="1" customWidth="1"/>
    <col min="5607" max="5607" width="19.85546875" style="1" bestFit="1" customWidth="1"/>
    <col min="5608" max="5608" width="30.5703125" style="1" bestFit="1" customWidth="1"/>
    <col min="5609" max="5609" width="12.85546875" style="1" customWidth="1"/>
    <col min="5610" max="5610" width="22" style="1" customWidth="1"/>
    <col min="5611" max="5611" width="57.85546875" style="1" customWidth="1"/>
    <col min="5612" max="5613" width="12.28515625" style="1" bestFit="1" customWidth="1"/>
    <col min="5614" max="5620" width="11.42578125" style="1" bestFit="1" customWidth="1"/>
    <col min="5621" max="5641" width="12.5703125" style="1" bestFit="1" customWidth="1"/>
    <col min="5642" max="5645" width="12.28515625" style="1" bestFit="1" customWidth="1"/>
    <col min="5646" max="5860" width="9.140625" style="1"/>
    <col min="5861" max="5861" width="7.85546875" style="1" bestFit="1" customWidth="1"/>
    <col min="5862" max="5862" width="7.85546875" style="1" customWidth="1"/>
    <col min="5863" max="5863" width="19.85546875" style="1" bestFit="1" customWidth="1"/>
    <col min="5864" max="5864" width="30.5703125" style="1" bestFit="1" customWidth="1"/>
    <col min="5865" max="5865" width="12.85546875" style="1" customWidth="1"/>
    <col min="5866" max="5866" width="22" style="1" customWidth="1"/>
    <col min="5867" max="5867" width="57.85546875" style="1" customWidth="1"/>
    <col min="5868" max="5869" width="12.28515625" style="1" bestFit="1" customWidth="1"/>
    <col min="5870" max="5876" width="11.42578125" style="1" bestFit="1" customWidth="1"/>
    <col min="5877" max="5897" width="12.5703125" style="1" bestFit="1" customWidth="1"/>
    <col min="5898" max="5901" width="12.28515625" style="1" bestFit="1" customWidth="1"/>
    <col min="5902" max="6116" width="9.140625" style="1"/>
    <col min="6117" max="6117" width="7.85546875" style="1" bestFit="1" customWidth="1"/>
    <col min="6118" max="6118" width="7.85546875" style="1" customWidth="1"/>
    <col min="6119" max="6119" width="19.85546875" style="1" bestFit="1" customWidth="1"/>
    <col min="6120" max="6120" width="30.5703125" style="1" bestFit="1" customWidth="1"/>
    <col min="6121" max="6121" width="12.85546875" style="1" customWidth="1"/>
    <col min="6122" max="6122" width="22" style="1" customWidth="1"/>
    <col min="6123" max="6123" width="57.85546875" style="1" customWidth="1"/>
    <col min="6124" max="6125" width="12.28515625" style="1" bestFit="1" customWidth="1"/>
    <col min="6126" max="6132" width="11.42578125" style="1" bestFit="1" customWidth="1"/>
    <col min="6133" max="6153" width="12.5703125" style="1" bestFit="1" customWidth="1"/>
    <col min="6154" max="6157" width="12.28515625" style="1" bestFit="1" customWidth="1"/>
    <col min="6158" max="6372" width="9.140625" style="1"/>
    <col min="6373" max="6373" width="7.85546875" style="1" bestFit="1" customWidth="1"/>
    <col min="6374" max="6374" width="7.85546875" style="1" customWidth="1"/>
    <col min="6375" max="6375" width="19.85546875" style="1" bestFit="1" customWidth="1"/>
    <col min="6376" max="6376" width="30.5703125" style="1" bestFit="1" customWidth="1"/>
    <col min="6377" max="6377" width="12.85546875" style="1" customWidth="1"/>
    <col min="6378" max="6378" width="22" style="1" customWidth="1"/>
    <col min="6379" max="6379" width="57.85546875" style="1" customWidth="1"/>
    <col min="6380" max="6381" width="12.28515625" style="1" bestFit="1" customWidth="1"/>
    <col min="6382" max="6388" width="11.42578125" style="1" bestFit="1" customWidth="1"/>
    <col min="6389" max="6409" width="12.5703125" style="1" bestFit="1" customWidth="1"/>
    <col min="6410" max="6413" width="12.28515625" style="1" bestFit="1" customWidth="1"/>
    <col min="6414" max="6628" width="9.140625" style="1"/>
    <col min="6629" max="6629" width="7.85546875" style="1" bestFit="1" customWidth="1"/>
    <col min="6630" max="6630" width="7.85546875" style="1" customWidth="1"/>
    <col min="6631" max="6631" width="19.85546875" style="1" bestFit="1" customWidth="1"/>
    <col min="6632" max="6632" width="30.5703125" style="1" bestFit="1" customWidth="1"/>
    <col min="6633" max="6633" width="12.85546875" style="1" customWidth="1"/>
    <col min="6634" max="6634" width="22" style="1" customWidth="1"/>
    <col min="6635" max="6635" width="57.85546875" style="1" customWidth="1"/>
    <col min="6636" max="6637" width="12.28515625" style="1" bestFit="1" customWidth="1"/>
    <col min="6638" max="6644" width="11.42578125" style="1" bestFit="1" customWidth="1"/>
    <col min="6645" max="6665" width="12.5703125" style="1" bestFit="1" customWidth="1"/>
    <col min="6666" max="6669" width="12.28515625" style="1" bestFit="1" customWidth="1"/>
    <col min="6670" max="6884" width="9.140625" style="1"/>
    <col min="6885" max="6885" width="7.85546875" style="1" bestFit="1" customWidth="1"/>
    <col min="6886" max="6886" width="7.85546875" style="1" customWidth="1"/>
    <col min="6887" max="6887" width="19.85546875" style="1" bestFit="1" customWidth="1"/>
    <col min="6888" max="6888" width="30.5703125" style="1" bestFit="1" customWidth="1"/>
    <col min="6889" max="6889" width="12.85546875" style="1" customWidth="1"/>
    <col min="6890" max="6890" width="22" style="1" customWidth="1"/>
    <col min="6891" max="6891" width="57.85546875" style="1" customWidth="1"/>
    <col min="6892" max="6893" width="12.28515625" style="1" bestFit="1" customWidth="1"/>
    <col min="6894" max="6900" width="11.42578125" style="1" bestFit="1" customWidth="1"/>
    <col min="6901" max="6921" width="12.5703125" style="1" bestFit="1" customWidth="1"/>
    <col min="6922" max="6925" width="12.28515625" style="1" bestFit="1" customWidth="1"/>
    <col min="6926" max="7140" width="9.140625" style="1"/>
    <col min="7141" max="7141" width="7.85546875" style="1" bestFit="1" customWidth="1"/>
    <col min="7142" max="7142" width="7.85546875" style="1" customWidth="1"/>
    <col min="7143" max="7143" width="19.85546875" style="1" bestFit="1" customWidth="1"/>
    <col min="7144" max="7144" width="30.5703125" style="1" bestFit="1" customWidth="1"/>
    <col min="7145" max="7145" width="12.85546875" style="1" customWidth="1"/>
    <col min="7146" max="7146" width="22" style="1" customWidth="1"/>
    <col min="7147" max="7147" width="57.85546875" style="1" customWidth="1"/>
    <col min="7148" max="7149" width="12.28515625" style="1" bestFit="1" customWidth="1"/>
    <col min="7150" max="7156" width="11.42578125" style="1" bestFit="1" customWidth="1"/>
    <col min="7157" max="7177" width="12.5703125" style="1" bestFit="1" customWidth="1"/>
    <col min="7178" max="7181" width="12.28515625" style="1" bestFit="1" customWidth="1"/>
    <col min="7182" max="7396" width="9.140625" style="1"/>
    <col min="7397" max="7397" width="7.85546875" style="1" bestFit="1" customWidth="1"/>
    <col min="7398" max="7398" width="7.85546875" style="1" customWidth="1"/>
    <col min="7399" max="7399" width="19.85546875" style="1" bestFit="1" customWidth="1"/>
    <col min="7400" max="7400" width="30.5703125" style="1" bestFit="1" customWidth="1"/>
    <col min="7401" max="7401" width="12.85546875" style="1" customWidth="1"/>
    <col min="7402" max="7402" width="22" style="1" customWidth="1"/>
    <col min="7403" max="7403" width="57.85546875" style="1" customWidth="1"/>
    <col min="7404" max="7405" width="12.28515625" style="1" bestFit="1" customWidth="1"/>
    <col min="7406" max="7412" width="11.42578125" style="1" bestFit="1" customWidth="1"/>
    <col min="7413" max="7433" width="12.5703125" style="1" bestFit="1" customWidth="1"/>
    <col min="7434" max="7437" width="12.28515625" style="1" bestFit="1" customWidth="1"/>
    <col min="7438" max="7652" width="9.140625" style="1"/>
    <col min="7653" max="7653" width="7.85546875" style="1" bestFit="1" customWidth="1"/>
    <col min="7654" max="7654" width="7.85546875" style="1" customWidth="1"/>
    <col min="7655" max="7655" width="19.85546875" style="1" bestFit="1" customWidth="1"/>
    <col min="7656" max="7656" width="30.5703125" style="1" bestFit="1" customWidth="1"/>
    <col min="7657" max="7657" width="12.85546875" style="1" customWidth="1"/>
    <col min="7658" max="7658" width="22" style="1" customWidth="1"/>
    <col min="7659" max="7659" width="57.85546875" style="1" customWidth="1"/>
    <col min="7660" max="7661" width="12.28515625" style="1" bestFit="1" customWidth="1"/>
    <col min="7662" max="7668" width="11.42578125" style="1" bestFit="1" customWidth="1"/>
    <col min="7669" max="7689" width="12.5703125" style="1" bestFit="1" customWidth="1"/>
    <col min="7690" max="7693" width="12.28515625" style="1" bestFit="1" customWidth="1"/>
    <col min="7694" max="7908" width="9.140625" style="1"/>
    <col min="7909" max="7909" width="7.85546875" style="1" bestFit="1" customWidth="1"/>
    <col min="7910" max="7910" width="7.85546875" style="1" customWidth="1"/>
    <col min="7911" max="7911" width="19.85546875" style="1" bestFit="1" customWidth="1"/>
    <col min="7912" max="7912" width="30.5703125" style="1" bestFit="1" customWidth="1"/>
    <col min="7913" max="7913" width="12.85546875" style="1" customWidth="1"/>
    <col min="7914" max="7914" width="22" style="1" customWidth="1"/>
    <col min="7915" max="7915" width="57.85546875" style="1" customWidth="1"/>
    <col min="7916" max="7917" width="12.28515625" style="1" bestFit="1" customWidth="1"/>
    <col min="7918" max="7924" width="11.42578125" style="1" bestFit="1" customWidth="1"/>
    <col min="7925" max="7945" width="12.5703125" style="1" bestFit="1" customWidth="1"/>
    <col min="7946" max="7949" width="12.28515625" style="1" bestFit="1" customWidth="1"/>
    <col min="7950" max="8164" width="9.140625" style="1"/>
    <col min="8165" max="8165" width="7.85546875" style="1" bestFit="1" customWidth="1"/>
    <col min="8166" max="8166" width="7.85546875" style="1" customWidth="1"/>
    <col min="8167" max="8167" width="19.85546875" style="1" bestFit="1" customWidth="1"/>
    <col min="8168" max="8168" width="30.5703125" style="1" bestFit="1" customWidth="1"/>
    <col min="8169" max="8169" width="12.85546875" style="1" customWidth="1"/>
    <col min="8170" max="8170" width="22" style="1" customWidth="1"/>
    <col min="8171" max="8171" width="57.85546875" style="1" customWidth="1"/>
    <col min="8172" max="8173" width="12.28515625" style="1" bestFit="1" customWidth="1"/>
    <col min="8174" max="8180" width="11.42578125" style="1" bestFit="1" customWidth="1"/>
    <col min="8181" max="8201" width="12.5703125" style="1" bestFit="1" customWidth="1"/>
    <col min="8202" max="8205" width="12.28515625" style="1" bestFit="1" customWidth="1"/>
    <col min="8206" max="8420" width="9.140625" style="1"/>
    <col min="8421" max="8421" width="7.85546875" style="1" bestFit="1" customWidth="1"/>
    <col min="8422" max="8422" width="7.85546875" style="1" customWidth="1"/>
    <col min="8423" max="8423" width="19.85546875" style="1" bestFit="1" customWidth="1"/>
    <col min="8424" max="8424" width="30.5703125" style="1" bestFit="1" customWidth="1"/>
    <col min="8425" max="8425" width="12.85546875" style="1" customWidth="1"/>
    <col min="8426" max="8426" width="22" style="1" customWidth="1"/>
    <col min="8427" max="8427" width="57.85546875" style="1" customWidth="1"/>
    <col min="8428" max="8429" width="12.28515625" style="1" bestFit="1" customWidth="1"/>
    <col min="8430" max="8436" width="11.42578125" style="1" bestFit="1" customWidth="1"/>
    <col min="8437" max="8457" width="12.5703125" style="1" bestFit="1" customWidth="1"/>
    <col min="8458" max="8461" width="12.28515625" style="1" bestFit="1" customWidth="1"/>
    <col min="8462" max="8676" width="9.140625" style="1"/>
    <col min="8677" max="8677" width="7.85546875" style="1" bestFit="1" customWidth="1"/>
    <col min="8678" max="8678" width="7.85546875" style="1" customWidth="1"/>
    <col min="8679" max="8679" width="19.85546875" style="1" bestFit="1" customWidth="1"/>
    <col min="8680" max="8680" width="30.5703125" style="1" bestFit="1" customWidth="1"/>
    <col min="8681" max="8681" width="12.85546875" style="1" customWidth="1"/>
    <col min="8682" max="8682" width="22" style="1" customWidth="1"/>
    <col min="8683" max="8683" width="57.85546875" style="1" customWidth="1"/>
    <col min="8684" max="8685" width="12.28515625" style="1" bestFit="1" customWidth="1"/>
    <col min="8686" max="8692" width="11.42578125" style="1" bestFit="1" customWidth="1"/>
    <col min="8693" max="8713" width="12.5703125" style="1" bestFit="1" customWidth="1"/>
    <col min="8714" max="8717" width="12.28515625" style="1" bestFit="1" customWidth="1"/>
    <col min="8718" max="8932" width="9.140625" style="1"/>
    <col min="8933" max="8933" width="7.85546875" style="1" bestFit="1" customWidth="1"/>
    <col min="8934" max="8934" width="7.85546875" style="1" customWidth="1"/>
    <col min="8935" max="8935" width="19.85546875" style="1" bestFit="1" customWidth="1"/>
    <col min="8936" max="8936" width="30.5703125" style="1" bestFit="1" customWidth="1"/>
    <col min="8937" max="8937" width="12.85546875" style="1" customWidth="1"/>
    <col min="8938" max="8938" width="22" style="1" customWidth="1"/>
    <col min="8939" max="8939" width="57.85546875" style="1" customWidth="1"/>
    <col min="8940" max="8941" width="12.28515625" style="1" bestFit="1" customWidth="1"/>
    <col min="8942" max="8948" width="11.42578125" style="1" bestFit="1" customWidth="1"/>
    <col min="8949" max="8969" width="12.5703125" style="1" bestFit="1" customWidth="1"/>
    <col min="8970" max="8973" width="12.28515625" style="1" bestFit="1" customWidth="1"/>
    <col min="8974" max="9188" width="9.140625" style="1"/>
    <col min="9189" max="9189" width="7.85546875" style="1" bestFit="1" customWidth="1"/>
    <col min="9190" max="9190" width="7.85546875" style="1" customWidth="1"/>
    <col min="9191" max="9191" width="19.85546875" style="1" bestFit="1" customWidth="1"/>
    <col min="9192" max="9192" width="30.5703125" style="1" bestFit="1" customWidth="1"/>
    <col min="9193" max="9193" width="12.85546875" style="1" customWidth="1"/>
    <col min="9194" max="9194" width="22" style="1" customWidth="1"/>
    <col min="9195" max="9195" width="57.85546875" style="1" customWidth="1"/>
    <col min="9196" max="9197" width="12.28515625" style="1" bestFit="1" customWidth="1"/>
    <col min="9198" max="9204" width="11.42578125" style="1" bestFit="1" customWidth="1"/>
    <col min="9205" max="9225" width="12.5703125" style="1" bestFit="1" customWidth="1"/>
    <col min="9226" max="9229" width="12.28515625" style="1" bestFit="1" customWidth="1"/>
    <col min="9230" max="9444" width="9.140625" style="1"/>
    <col min="9445" max="9445" width="7.85546875" style="1" bestFit="1" customWidth="1"/>
    <col min="9446" max="9446" width="7.85546875" style="1" customWidth="1"/>
    <col min="9447" max="9447" width="19.85546875" style="1" bestFit="1" customWidth="1"/>
    <col min="9448" max="9448" width="30.5703125" style="1" bestFit="1" customWidth="1"/>
    <col min="9449" max="9449" width="12.85546875" style="1" customWidth="1"/>
    <col min="9450" max="9450" width="22" style="1" customWidth="1"/>
    <col min="9451" max="9451" width="57.85546875" style="1" customWidth="1"/>
    <col min="9452" max="9453" width="12.28515625" style="1" bestFit="1" customWidth="1"/>
    <col min="9454" max="9460" width="11.42578125" style="1" bestFit="1" customWidth="1"/>
    <col min="9461" max="9481" width="12.5703125" style="1" bestFit="1" customWidth="1"/>
    <col min="9482" max="9485" width="12.28515625" style="1" bestFit="1" customWidth="1"/>
    <col min="9486" max="9700" width="9.140625" style="1"/>
    <col min="9701" max="9701" width="7.85546875" style="1" bestFit="1" customWidth="1"/>
    <col min="9702" max="9702" width="7.85546875" style="1" customWidth="1"/>
    <col min="9703" max="9703" width="19.85546875" style="1" bestFit="1" customWidth="1"/>
    <col min="9704" max="9704" width="30.5703125" style="1" bestFit="1" customWidth="1"/>
    <col min="9705" max="9705" width="12.85546875" style="1" customWidth="1"/>
    <col min="9706" max="9706" width="22" style="1" customWidth="1"/>
    <col min="9707" max="9707" width="57.85546875" style="1" customWidth="1"/>
    <col min="9708" max="9709" width="12.28515625" style="1" bestFit="1" customWidth="1"/>
    <col min="9710" max="9716" width="11.42578125" style="1" bestFit="1" customWidth="1"/>
    <col min="9717" max="9737" width="12.5703125" style="1" bestFit="1" customWidth="1"/>
    <col min="9738" max="9741" width="12.28515625" style="1" bestFit="1" customWidth="1"/>
    <col min="9742" max="9956" width="9.140625" style="1"/>
    <col min="9957" max="9957" width="7.85546875" style="1" bestFit="1" customWidth="1"/>
    <col min="9958" max="9958" width="7.85546875" style="1" customWidth="1"/>
    <col min="9959" max="9959" width="19.85546875" style="1" bestFit="1" customWidth="1"/>
    <col min="9960" max="9960" width="30.5703125" style="1" bestFit="1" customWidth="1"/>
    <col min="9961" max="9961" width="12.85546875" style="1" customWidth="1"/>
    <col min="9962" max="9962" width="22" style="1" customWidth="1"/>
    <col min="9963" max="9963" width="57.85546875" style="1" customWidth="1"/>
    <col min="9964" max="9965" width="12.28515625" style="1" bestFit="1" customWidth="1"/>
    <col min="9966" max="9972" width="11.42578125" style="1" bestFit="1" customWidth="1"/>
    <col min="9973" max="9993" width="12.5703125" style="1" bestFit="1" customWidth="1"/>
    <col min="9994" max="9997" width="12.28515625" style="1" bestFit="1" customWidth="1"/>
    <col min="9998" max="10212" width="9.140625" style="1"/>
    <col min="10213" max="10213" width="7.85546875" style="1" bestFit="1" customWidth="1"/>
    <col min="10214" max="10214" width="7.85546875" style="1" customWidth="1"/>
    <col min="10215" max="10215" width="19.85546875" style="1" bestFit="1" customWidth="1"/>
    <col min="10216" max="10216" width="30.5703125" style="1" bestFit="1" customWidth="1"/>
    <col min="10217" max="10217" width="12.85546875" style="1" customWidth="1"/>
    <col min="10218" max="10218" width="22" style="1" customWidth="1"/>
    <col min="10219" max="10219" width="57.85546875" style="1" customWidth="1"/>
    <col min="10220" max="10221" width="12.28515625" style="1" bestFit="1" customWidth="1"/>
    <col min="10222" max="10228" width="11.42578125" style="1" bestFit="1" customWidth="1"/>
    <col min="10229" max="10249" width="12.5703125" style="1" bestFit="1" customWidth="1"/>
    <col min="10250" max="10253" width="12.28515625" style="1" bestFit="1" customWidth="1"/>
    <col min="10254" max="10468" width="9.140625" style="1"/>
    <col min="10469" max="10469" width="7.85546875" style="1" bestFit="1" customWidth="1"/>
    <col min="10470" max="10470" width="7.85546875" style="1" customWidth="1"/>
    <col min="10471" max="10471" width="19.85546875" style="1" bestFit="1" customWidth="1"/>
    <col min="10472" max="10472" width="30.5703125" style="1" bestFit="1" customWidth="1"/>
    <col min="10473" max="10473" width="12.85546875" style="1" customWidth="1"/>
    <col min="10474" max="10474" width="22" style="1" customWidth="1"/>
    <col min="10475" max="10475" width="57.85546875" style="1" customWidth="1"/>
    <col min="10476" max="10477" width="12.28515625" style="1" bestFit="1" customWidth="1"/>
    <col min="10478" max="10484" width="11.42578125" style="1" bestFit="1" customWidth="1"/>
    <col min="10485" max="10505" width="12.5703125" style="1" bestFit="1" customWidth="1"/>
    <col min="10506" max="10509" width="12.28515625" style="1" bestFit="1" customWidth="1"/>
    <col min="10510" max="10724" width="9.140625" style="1"/>
    <col min="10725" max="10725" width="7.85546875" style="1" bestFit="1" customWidth="1"/>
    <col min="10726" max="10726" width="7.85546875" style="1" customWidth="1"/>
    <col min="10727" max="10727" width="19.85546875" style="1" bestFit="1" customWidth="1"/>
    <col min="10728" max="10728" width="30.5703125" style="1" bestFit="1" customWidth="1"/>
    <col min="10729" max="10729" width="12.85546875" style="1" customWidth="1"/>
    <col min="10730" max="10730" width="22" style="1" customWidth="1"/>
    <col min="10731" max="10731" width="57.85546875" style="1" customWidth="1"/>
    <col min="10732" max="10733" width="12.28515625" style="1" bestFit="1" customWidth="1"/>
    <col min="10734" max="10740" width="11.42578125" style="1" bestFit="1" customWidth="1"/>
    <col min="10741" max="10761" width="12.5703125" style="1" bestFit="1" customWidth="1"/>
    <col min="10762" max="10765" width="12.28515625" style="1" bestFit="1" customWidth="1"/>
    <col min="10766" max="10980" width="9.140625" style="1"/>
    <col min="10981" max="10981" width="7.85546875" style="1" bestFit="1" customWidth="1"/>
    <col min="10982" max="10982" width="7.85546875" style="1" customWidth="1"/>
    <col min="10983" max="10983" width="19.85546875" style="1" bestFit="1" customWidth="1"/>
    <col min="10984" max="10984" width="30.5703125" style="1" bestFit="1" customWidth="1"/>
    <col min="10985" max="10985" width="12.85546875" style="1" customWidth="1"/>
    <col min="10986" max="10986" width="22" style="1" customWidth="1"/>
    <col min="10987" max="10987" width="57.85546875" style="1" customWidth="1"/>
    <col min="10988" max="10989" width="12.28515625" style="1" bestFit="1" customWidth="1"/>
    <col min="10990" max="10996" width="11.42578125" style="1" bestFit="1" customWidth="1"/>
    <col min="10997" max="11017" width="12.5703125" style="1" bestFit="1" customWidth="1"/>
    <col min="11018" max="11021" width="12.28515625" style="1" bestFit="1" customWidth="1"/>
    <col min="11022" max="11236" width="9.140625" style="1"/>
    <col min="11237" max="11237" width="7.85546875" style="1" bestFit="1" customWidth="1"/>
    <col min="11238" max="11238" width="7.85546875" style="1" customWidth="1"/>
    <col min="11239" max="11239" width="19.85546875" style="1" bestFit="1" customWidth="1"/>
    <col min="11240" max="11240" width="30.5703125" style="1" bestFit="1" customWidth="1"/>
    <col min="11241" max="11241" width="12.85546875" style="1" customWidth="1"/>
    <col min="11242" max="11242" width="22" style="1" customWidth="1"/>
    <col min="11243" max="11243" width="57.85546875" style="1" customWidth="1"/>
    <col min="11244" max="11245" width="12.28515625" style="1" bestFit="1" customWidth="1"/>
    <col min="11246" max="11252" width="11.42578125" style="1" bestFit="1" customWidth="1"/>
    <col min="11253" max="11273" width="12.5703125" style="1" bestFit="1" customWidth="1"/>
    <col min="11274" max="11277" width="12.28515625" style="1" bestFit="1" customWidth="1"/>
    <col min="11278" max="11492" width="9.140625" style="1"/>
    <col min="11493" max="11493" width="7.85546875" style="1" bestFit="1" customWidth="1"/>
    <col min="11494" max="11494" width="7.85546875" style="1" customWidth="1"/>
    <col min="11495" max="11495" width="19.85546875" style="1" bestFit="1" customWidth="1"/>
    <col min="11496" max="11496" width="30.5703125" style="1" bestFit="1" customWidth="1"/>
    <col min="11497" max="11497" width="12.85546875" style="1" customWidth="1"/>
    <col min="11498" max="11498" width="22" style="1" customWidth="1"/>
    <col min="11499" max="11499" width="57.85546875" style="1" customWidth="1"/>
    <col min="11500" max="11501" width="12.28515625" style="1" bestFit="1" customWidth="1"/>
    <col min="11502" max="11508" width="11.42578125" style="1" bestFit="1" customWidth="1"/>
    <col min="11509" max="11529" width="12.5703125" style="1" bestFit="1" customWidth="1"/>
    <col min="11530" max="11533" width="12.28515625" style="1" bestFit="1" customWidth="1"/>
    <col min="11534" max="11748" width="9.140625" style="1"/>
    <col min="11749" max="11749" width="7.85546875" style="1" bestFit="1" customWidth="1"/>
    <col min="11750" max="11750" width="7.85546875" style="1" customWidth="1"/>
    <col min="11751" max="11751" width="19.85546875" style="1" bestFit="1" customWidth="1"/>
    <col min="11752" max="11752" width="30.5703125" style="1" bestFit="1" customWidth="1"/>
    <col min="11753" max="11753" width="12.85546875" style="1" customWidth="1"/>
    <col min="11754" max="11754" width="22" style="1" customWidth="1"/>
    <col min="11755" max="11755" width="57.85546875" style="1" customWidth="1"/>
    <col min="11756" max="11757" width="12.28515625" style="1" bestFit="1" customWidth="1"/>
    <col min="11758" max="11764" width="11.42578125" style="1" bestFit="1" customWidth="1"/>
    <col min="11765" max="11785" width="12.5703125" style="1" bestFit="1" customWidth="1"/>
    <col min="11786" max="11789" width="12.28515625" style="1" bestFit="1" customWidth="1"/>
    <col min="11790" max="12004" width="9.140625" style="1"/>
    <col min="12005" max="12005" width="7.85546875" style="1" bestFit="1" customWidth="1"/>
    <col min="12006" max="12006" width="7.85546875" style="1" customWidth="1"/>
    <col min="12007" max="12007" width="19.85546875" style="1" bestFit="1" customWidth="1"/>
    <col min="12008" max="12008" width="30.5703125" style="1" bestFit="1" customWidth="1"/>
    <col min="12009" max="12009" width="12.85546875" style="1" customWidth="1"/>
    <col min="12010" max="12010" width="22" style="1" customWidth="1"/>
    <col min="12011" max="12011" width="57.85546875" style="1" customWidth="1"/>
    <col min="12012" max="12013" width="12.28515625" style="1" bestFit="1" customWidth="1"/>
    <col min="12014" max="12020" width="11.42578125" style="1" bestFit="1" customWidth="1"/>
    <col min="12021" max="12041" width="12.5703125" style="1" bestFit="1" customWidth="1"/>
    <col min="12042" max="12045" width="12.28515625" style="1" bestFit="1" customWidth="1"/>
    <col min="12046" max="12260" width="9.140625" style="1"/>
    <col min="12261" max="12261" width="7.85546875" style="1" bestFit="1" customWidth="1"/>
    <col min="12262" max="12262" width="7.85546875" style="1" customWidth="1"/>
    <col min="12263" max="12263" width="19.85546875" style="1" bestFit="1" customWidth="1"/>
    <col min="12264" max="12264" width="30.5703125" style="1" bestFit="1" customWidth="1"/>
    <col min="12265" max="12265" width="12.85546875" style="1" customWidth="1"/>
    <col min="12266" max="12266" width="22" style="1" customWidth="1"/>
    <col min="12267" max="12267" width="57.85546875" style="1" customWidth="1"/>
    <col min="12268" max="12269" width="12.28515625" style="1" bestFit="1" customWidth="1"/>
    <col min="12270" max="12276" width="11.42578125" style="1" bestFit="1" customWidth="1"/>
    <col min="12277" max="12297" width="12.5703125" style="1" bestFit="1" customWidth="1"/>
    <col min="12298" max="12301" width="12.28515625" style="1" bestFit="1" customWidth="1"/>
    <col min="12302" max="12516" width="9.140625" style="1"/>
    <col min="12517" max="12517" width="7.85546875" style="1" bestFit="1" customWidth="1"/>
    <col min="12518" max="12518" width="7.85546875" style="1" customWidth="1"/>
    <col min="12519" max="12519" width="19.85546875" style="1" bestFit="1" customWidth="1"/>
    <col min="12520" max="12520" width="30.5703125" style="1" bestFit="1" customWidth="1"/>
    <col min="12521" max="12521" width="12.85546875" style="1" customWidth="1"/>
    <col min="12522" max="12522" width="22" style="1" customWidth="1"/>
    <col min="12523" max="12523" width="57.85546875" style="1" customWidth="1"/>
    <col min="12524" max="12525" width="12.28515625" style="1" bestFit="1" customWidth="1"/>
    <col min="12526" max="12532" width="11.42578125" style="1" bestFit="1" customWidth="1"/>
    <col min="12533" max="12553" width="12.5703125" style="1" bestFit="1" customWidth="1"/>
    <col min="12554" max="12557" width="12.28515625" style="1" bestFit="1" customWidth="1"/>
    <col min="12558" max="12772" width="9.140625" style="1"/>
    <col min="12773" max="12773" width="7.85546875" style="1" bestFit="1" customWidth="1"/>
    <col min="12774" max="12774" width="7.85546875" style="1" customWidth="1"/>
    <col min="12775" max="12775" width="19.85546875" style="1" bestFit="1" customWidth="1"/>
    <col min="12776" max="12776" width="30.5703125" style="1" bestFit="1" customWidth="1"/>
    <col min="12777" max="12777" width="12.85546875" style="1" customWidth="1"/>
    <col min="12778" max="12778" width="22" style="1" customWidth="1"/>
    <col min="12779" max="12779" width="57.85546875" style="1" customWidth="1"/>
    <col min="12780" max="12781" width="12.28515625" style="1" bestFit="1" customWidth="1"/>
    <col min="12782" max="12788" width="11.42578125" style="1" bestFit="1" customWidth="1"/>
    <col min="12789" max="12809" width="12.5703125" style="1" bestFit="1" customWidth="1"/>
    <col min="12810" max="12813" width="12.28515625" style="1" bestFit="1" customWidth="1"/>
    <col min="12814" max="13028" width="9.140625" style="1"/>
    <col min="13029" max="13029" width="7.85546875" style="1" bestFit="1" customWidth="1"/>
    <col min="13030" max="13030" width="7.85546875" style="1" customWidth="1"/>
    <col min="13031" max="13031" width="19.85546875" style="1" bestFit="1" customWidth="1"/>
    <col min="13032" max="13032" width="30.5703125" style="1" bestFit="1" customWidth="1"/>
    <col min="13033" max="13033" width="12.85546875" style="1" customWidth="1"/>
    <col min="13034" max="13034" width="22" style="1" customWidth="1"/>
    <col min="13035" max="13035" width="57.85546875" style="1" customWidth="1"/>
    <col min="13036" max="13037" width="12.28515625" style="1" bestFit="1" customWidth="1"/>
    <col min="13038" max="13044" width="11.42578125" style="1" bestFit="1" customWidth="1"/>
    <col min="13045" max="13065" width="12.5703125" style="1" bestFit="1" customWidth="1"/>
    <col min="13066" max="13069" width="12.28515625" style="1" bestFit="1" customWidth="1"/>
    <col min="13070" max="13284" width="9.140625" style="1"/>
    <col min="13285" max="13285" width="7.85546875" style="1" bestFit="1" customWidth="1"/>
    <col min="13286" max="13286" width="7.85546875" style="1" customWidth="1"/>
    <col min="13287" max="13287" width="19.85546875" style="1" bestFit="1" customWidth="1"/>
    <col min="13288" max="13288" width="30.5703125" style="1" bestFit="1" customWidth="1"/>
    <col min="13289" max="13289" width="12.85546875" style="1" customWidth="1"/>
    <col min="13290" max="13290" width="22" style="1" customWidth="1"/>
    <col min="13291" max="13291" width="57.85546875" style="1" customWidth="1"/>
    <col min="13292" max="13293" width="12.28515625" style="1" bestFit="1" customWidth="1"/>
    <col min="13294" max="13300" width="11.42578125" style="1" bestFit="1" customWidth="1"/>
    <col min="13301" max="13321" width="12.5703125" style="1" bestFit="1" customWidth="1"/>
    <col min="13322" max="13325" width="12.28515625" style="1" bestFit="1" customWidth="1"/>
    <col min="13326" max="13540" width="9.140625" style="1"/>
    <col min="13541" max="13541" width="7.85546875" style="1" bestFit="1" customWidth="1"/>
    <col min="13542" max="13542" width="7.85546875" style="1" customWidth="1"/>
    <col min="13543" max="13543" width="19.85546875" style="1" bestFit="1" customWidth="1"/>
    <col min="13544" max="13544" width="30.5703125" style="1" bestFit="1" customWidth="1"/>
    <col min="13545" max="13545" width="12.85546875" style="1" customWidth="1"/>
    <col min="13546" max="13546" width="22" style="1" customWidth="1"/>
    <col min="13547" max="13547" width="57.85546875" style="1" customWidth="1"/>
    <col min="13548" max="13549" width="12.28515625" style="1" bestFit="1" customWidth="1"/>
    <col min="13550" max="13556" width="11.42578125" style="1" bestFit="1" customWidth="1"/>
    <col min="13557" max="13577" width="12.5703125" style="1" bestFit="1" customWidth="1"/>
    <col min="13578" max="13581" width="12.28515625" style="1" bestFit="1" customWidth="1"/>
    <col min="13582" max="13796" width="9.140625" style="1"/>
    <col min="13797" max="13797" width="7.85546875" style="1" bestFit="1" customWidth="1"/>
    <col min="13798" max="13798" width="7.85546875" style="1" customWidth="1"/>
    <col min="13799" max="13799" width="19.85546875" style="1" bestFit="1" customWidth="1"/>
    <col min="13800" max="13800" width="30.5703125" style="1" bestFit="1" customWidth="1"/>
    <col min="13801" max="13801" width="12.85546875" style="1" customWidth="1"/>
    <col min="13802" max="13802" width="22" style="1" customWidth="1"/>
    <col min="13803" max="13803" width="57.85546875" style="1" customWidth="1"/>
    <col min="13804" max="13805" width="12.28515625" style="1" bestFit="1" customWidth="1"/>
    <col min="13806" max="13812" width="11.42578125" style="1" bestFit="1" customWidth="1"/>
    <col min="13813" max="13833" width="12.5703125" style="1" bestFit="1" customWidth="1"/>
    <col min="13834" max="13837" width="12.28515625" style="1" bestFit="1" customWidth="1"/>
    <col min="13838" max="14052" width="9.140625" style="1"/>
    <col min="14053" max="14053" width="7.85546875" style="1" bestFit="1" customWidth="1"/>
    <col min="14054" max="14054" width="7.85546875" style="1" customWidth="1"/>
    <col min="14055" max="14055" width="19.85546875" style="1" bestFit="1" customWidth="1"/>
    <col min="14056" max="14056" width="30.5703125" style="1" bestFit="1" customWidth="1"/>
    <col min="14057" max="14057" width="12.85546875" style="1" customWidth="1"/>
    <col min="14058" max="14058" width="22" style="1" customWidth="1"/>
    <col min="14059" max="14059" width="57.85546875" style="1" customWidth="1"/>
    <col min="14060" max="14061" width="12.28515625" style="1" bestFit="1" customWidth="1"/>
    <col min="14062" max="14068" width="11.42578125" style="1" bestFit="1" customWidth="1"/>
    <col min="14069" max="14089" width="12.5703125" style="1" bestFit="1" customWidth="1"/>
    <col min="14090" max="14093" width="12.28515625" style="1" bestFit="1" customWidth="1"/>
    <col min="14094" max="14308" width="9.140625" style="1"/>
    <col min="14309" max="14309" width="7.85546875" style="1" bestFit="1" customWidth="1"/>
    <col min="14310" max="14310" width="7.85546875" style="1" customWidth="1"/>
    <col min="14311" max="14311" width="19.85546875" style="1" bestFit="1" customWidth="1"/>
    <col min="14312" max="14312" width="30.5703125" style="1" bestFit="1" customWidth="1"/>
    <col min="14313" max="14313" width="12.85546875" style="1" customWidth="1"/>
    <col min="14314" max="14314" width="22" style="1" customWidth="1"/>
    <col min="14315" max="14315" width="57.85546875" style="1" customWidth="1"/>
    <col min="14316" max="14317" width="12.28515625" style="1" bestFit="1" customWidth="1"/>
    <col min="14318" max="14324" width="11.42578125" style="1" bestFit="1" customWidth="1"/>
    <col min="14325" max="14345" width="12.5703125" style="1" bestFit="1" customWidth="1"/>
    <col min="14346" max="14349" width="12.28515625" style="1" bestFit="1" customWidth="1"/>
    <col min="14350" max="14564" width="9.140625" style="1"/>
    <col min="14565" max="14565" width="7.85546875" style="1" bestFit="1" customWidth="1"/>
    <col min="14566" max="14566" width="7.85546875" style="1" customWidth="1"/>
    <col min="14567" max="14567" width="19.85546875" style="1" bestFit="1" customWidth="1"/>
    <col min="14568" max="14568" width="30.5703125" style="1" bestFit="1" customWidth="1"/>
    <col min="14569" max="14569" width="12.85546875" style="1" customWidth="1"/>
    <col min="14570" max="14570" width="22" style="1" customWidth="1"/>
    <col min="14571" max="14571" width="57.85546875" style="1" customWidth="1"/>
    <col min="14572" max="14573" width="12.28515625" style="1" bestFit="1" customWidth="1"/>
    <col min="14574" max="14580" width="11.42578125" style="1" bestFit="1" customWidth="1"/>
    <col min="14581" max="14601" width="12.5703125" style="1" bestFit="1" customWidth="1"/>
    <col min="14602" max="14605" width="12.28515625" style="1" bestFit="1" customWidth="1"/>
    <col min="14606" max="14820" width="9.140625" style="1"/>
    <col min="14821" max="14821" width="7.85546875" style="1" bestFit="1" customWidth="1"/>
    <col min="14822" max="14822" width="7.85546875" style="1" customWidth="1"/>
    <col min="14823" max="14823" width="19.85546875" style="1" bestFit="1" customWidth="1"/>
    <col min="14824" max="14824" width="30.5703125" style="1" bestFit="1" customWidth="1"/>
    <col min="14825" max="14825" width="12.85546875" style="1" customWidth="1"/>
    <col min="14826" max="14826" width="22" style="1" customWidth="1"/>
    <col min="14827" max="14827" width="57.85546875" style="1" customWidth="1"/>
    <col min="14828" max="14829" width="12.28515625" style="1" bestFit="1" customWidth="1"/>
    <col min="14830" max="14836" width="11.42578125" style="1" bestFit="1" customWidth="1"/>
    <col min="14837" max="14857" width="12.5703125" style="1" bestFit="1" customWidth="1"/>
    <col min="14858" max="14861" width="12.28515625" style="1" bestFit="1" customWidth="1"/>
    <col min="14862" max="15076" width="9.140625" style="1"/>
    <col min="15077" max="15077" width="7.85546875" style="1" bestFit="1" customWidth="1"/>
    <col min="15078" max="15078" width="7.85546875" style="1" customWidth="1"/>
    <col min="15079" max="15079" width="19.85546875" style="1" bestFit="1" customWidth="1"/>
    <col min="15080" max="15080" width="30.5703125" style="1" bestFit="1" customWidth="1"/>
    <col min="15081" max="15081" width="12.85546875" style="1" customWidth="1"/>
    <col min="15082" max="15082" width="22" style="1" customWidth="1"/>
    <col min="15083" max="15083" width="57.85546875" style="1" customWidth="1"/>
    <col min="15084" max="15085" width="12.28515625" style="1" bestFit="1" customWidth="1"/>
    <col min="15086" max="15092" width="11.42578125" style="1" bestFit="1" customWidth="1"/>
    <col min="15093" max="15113" width="12.5703125" style="1" bestFit="1" customWidth="1"/>
    <col min="15114" max="15117" width="12.28515625" style="1" bestFit="1" customWidth="1"/>
    <col min="15118" max="15332" width="9.140625" style="1"/>
    <col min="15333" max="15333" width="7.85546875" style="1" bestFit="1" customWidth="1"/>
    <col min="15334" max="15334" width="7.85546875" style="1" customWidth="1"/>
    <col min="15335" max="15335" width="19.85546875" style="1" bestFit="1" customWidth="1"/>
    <col min="15336" max="15336" width="30.5703125" style="1" bestFit="1" customWidth="1"/>
    <col min="15337" max="15337" width="12.85546875" style="1" customWidth="1"/>
    <col min="15338" max="15338" width="22" style="1" customWidth="1"/>
    <col min="15339" max="15339" width="57.85546875" style="1" customWidth="1"/>
    <col min="15340" max="15341" width="12.28515625" style="1" bestFit="1" customWidth="1"/>
    <col min="15342" max="15348" width="11.42578125" style="1" bestFit="1" customWidth="1"/>
    <col min="15349" max="15369" width="12.5703125" style="1" bestFit="1" customWidth="1"/>
    <col min="15370" max="15373" width="12.28515625" style="1" bestFit="1" customWidth="1"/>
    <col min="15374" max="15588" width="9.140625" style="1"/>
    <col min="15589" max="15589" width="7.85546875" style="1" bestFit="1" customWidth="1"/>
    <col min="15590" max="15590" width="7.85546875" style="1" customWidth="1"/>
    <col min="15591" max="15591" width="19.85546875" style="1" bestFit="1" customWidth="1"/>
    <col min="15592" max="15592" width="30.5703125" style="1" bestFit="1" customWidth="1"/>
    <col min="15593" max="15593" width="12.85546875" style="1" customWidth="1"/>
    <col min="15594" max="15594" width="22" style="1" customWidth="1"/>
    <col min="15595" max="15595" width="57.85546875" style="1" customWidth="1"/>
    <col min="15596" max="15597" width="12.28515625" style="1" bestFit="1" customWidth="1"/>
    <col min="15598" max="15604" width="11.42578125" style="1" bestFit="1" customWidth="1"/>
    <col min="15605" max="15625" width="12.5703125" style="1" bestFit="1" customWidth="1"/>
    <col min="15626" max="15629" width="12.28515625" style="1" bestFit="1" customWidth="1"/>
    <col min="15630" max="15844" width="9.140625" style="1"/>
    <col min="15845" max="15845" width="7.85546875" style="1" bestFit="1" customWidth="1"/>
    <col min="15846" max="15846" width="7.85546875" style="1" customWidth="1"/>
    <col min="15847" max="15847" width="19.85546875" style="1" bestFit="1" customWidth="1"/>
    <col min="15848" max="15848" width="30.5703125" style="1" bestFit="1" customWidth="1"/>
    <col min="15849" max="15849" width="12.85546875" style="1" customWidth="1"/>
    <col min="15850" max="15850" width="22" style="1" customWidth="1"/>
    <col min="15851" max="15851" width="57.85546875" style="1" customWidth="1"/>
    <col min="15852" max="15853" width="12.28515625" style="1" bestFit="1" customWidth="1"/>
    <col min="15854" max="15860" width="11.42578125" style="1" bestFit="1" customWidth="1"/>
    <col min="15861" max="15881" width="12.5703125" style="1" bestFit="1" customWidth="1"/>
    <col min="15882" max="15885" width="12.28515625" style="1" bestFit="1" customWidth="1"/>
    <col min="15886" max="16100" width="9.140625" style="1"/>
    <col min="16101" max="16101" width="7.85546875" style="1" bestFit="1" customWidth="1"/>
    <col min="16102" max="16102" width="7.85546875" style="1" customWidth="1"/>
    <col min="16103" max="16103" width="19.85546875" style="1" bestFit="1" customWidth="1"/>
    <col min="16104" max="16104" width="30.5703125" style="1" bestFit="1" customWidth="1"/>
    <col min="16105" max="16105" width="12.85546875" style="1" customWidth="1"/>
    <col min="16106" max="16106" width="22" style="1" customWidth="1"/>
    <col min="16107" max="16107" width="57.85546875" style="1" customWidth="1"/>
    <col min="16108" max="16109" width="12.28515625" style="1" bestFit="1" customWidth="1"/>
    <col min="16110" max="16116" width="11.42578125" style="1" bestFit="1" customWidth="1"/>
    <col min="16117" max="16137" width="12.5703125" style="1" bestFit="1" customWidth="1"/>
    <col min="16138" max="16141" width="12.28515625" style="1" bestFit="1" customWidth="1"/>
    <col min="16142" max="16384" width="9.140625" style="1"/>
  </cols>
  <sheetData>
    <row r="1" spans="1:14" x14ac:dyDescent="0.2">
      <c r="E1" s="2" t="s">
        <v>378</v>
      </c>
      <c r="H1" s="3">
        <f t="shared" ref="H1:N1" si="0">H2</f>
        <v>43143</v>
      </c>
      <c r="I1" s="3">
        <f t="shared" si="0"/>
        <v>43144</v>
      </c>
      <c r="J1" s="3">
        <f t="shared" si="0"/>
        <v>43145</v>
      </c>
      <c r="K1" s="3">
        <f t="shared" si="0"/>
        <v>43146</v>
      </c>
      <c r="L1" s="3">
        <f t="shared" si="0"/>
        <v>43147</v>
      </c>
      <c r="M1" s="3">
        <f t="shared" si="0"/>
        <v>43150</v>
      </c>
      <c r="N1" s="3">
        <f t="shared" si="0"/>
        <v>43160</v>
      </c>
    </row>
    <row r="2" spans="1:14" x14ac:dyDescent="0.2">
      <c r="A2" s="4" t="s">
        <v>0</v>
      </c>
      <c r="B2" s="4" t="s">
        <v>1</v>
      </c>
      <c r="C2" s="4" t="s">
        <v>2</v>
      </c>
      <c r="D2" s="4" t="s">
        <v>3</v>
      </c>
      <c r="E2" s="5" t="s">
        <v>4</v>
      </c>
      <c r="F2" s="6" t="s">
        <v>5</v>
      </c>
      <c r="G2" s="4" t="s">
        <v>6</v>
      </c>
      <c r="H2" s="7">
        <f>'[2]FUND CLOSURE'!O2</f>
        <v>43143</v>
      </c>
      <c r="I2" s="7">
        <f>'[2]FUND CLOSURE'!P2</f>
        <v>43144</v>
      </c>
      <c r="J2" s="7">
        <f>'[2]FUND CLOSURE'!Q2</f>
        <v>43145</v>
      </c>
      <c r="K2" s="7">
        <f>'[2]FUND CLOSURE'!R2</f>
        <v>43146</v>
      </c>
      <c r="L2" s="7">
        <f>'[2]FUND CLOSURE'!S2</f>
        <v>43147</v>
      </c>
      <c r="M2" s="7">
        <f>'[2]FUND CLOSURE'!V2</f>
        <v>43150</v>
      </c>
      <c r="N2" s="7">
        <f>'[2]FUND CLOSURE'!AF2</f>
        <v>43160</v>
      </c>
    </row>
    <row r="3" spans="1:14" ht="15" x14ac:dyDescent="0.25">
      <c r="A3" s="36" t="s">
        <v>7</v>
      </c>
      <c r="B3" s="8"/>
      <c r="C3" s="37" t="s">
        <v>8</v>
      </c>
      <c r="D3" s="2" t="s">
        <v>9</v>
      </c>
      <c r="E3" s="2" t="s">
        <v>10</v>
      </c>
      <c r="F3" s="37" t="s">
        <v>11</v>
      </c>
      <c r="G3" s="37" t="s">
        <v>12</v>
      </c>
      <c r="H3" s="59"/>
      <c r="I3" s="59"/>
      <c r="J3" s="59"/>
      <c r="K3" s="59"/>
      <c r="L3" s="59"/>
      <c r="M3" s="59">
        <v>2</v>
      </c>
      <c r="N3" s="59"/>
    </row>
    <row r="4" spans="1:14" ht="15" x14ac:dyDescent="0.25">
      <c r="A4" s="36" t="s">
        <v>13</v>
      </c>
      <c r="B4" s="8"/>
      <c r="C4" s="37" t="s">
        <v>14</v>
      </c>
      <c r="D4" s="2" t="s">
        <v>9</v>
      </c>
      <c r="E4" s="2" t="s">
        <v>10</v>
      </c>
      <c r="F4" s="37" t="s">
        <v>15</v>
      </c>
      <c r="G4" s="37" t="s">
        <v>16</v>
      </c>
      <c r="H4" s="59"/>
      <c r="I4" s="59"/>
      <c r="J4" s="59"/>
      <c r="K4" s="59"/>
      <c r="L4" s="59"/>
      <c r="M4" s="59">
        <v>2</v>
      </c>
      <c r="N4" s="59"/>
    </row>
    <row r="5" spans="1:14" ht="15" x14ac:dyDescent="0.25">
      <c r="A5" s="36" t="s">
        <v>17</v>
      </c>
      <c r="B5" s="8"/>
      <c r="C5" s="37" t="s">
        <v>18</v>
      </c>
      <c r="D5" s="2" t="s">
        <v>19</v>
      </c>
      <c r="E5" s="2" t="s">
        <v>10</v>
      </c>
      <c r="F5" s="37" t="s">
        <v>15</v>
      </c>
      <c r="G5" s="37" t="s">
        <v>20</v>
      </c>
      <c r="H5" s="59"/>
      <c r="I5" s="59"/>
      <c r="J5" s="59"/>
      <c r="K5" s="59"/>
      <c r="L5" s="59"/>
      <c r="M5" s="59"/>
      <c r="N5" s="59"/>
    </row>
    <row r="6" spans="1:14" ht="15" x14ac:dyDescent="0.25">
      <c r="A6" s="36" t="s">
        <v>21</v>
      </c>
      <c r="B6" s="8"/>
      <c r="C6" s="37" t="s">
        <v>22</v>
      </c>
      <c r="D6" s="2" t="s">
        <v>19</v>
      </c>
      <c r="E6" s="2" t="s">
        <v>10</v>
      </c>
      <c r="F6" s="37" t="s">
        <v>15</v>
      </c>
      <c r="G6" s="37" t="s">
        <v>23</v>
      </c>
      <c r="H6" s="59"/>
      <c r="I6" s="59"/>
      <c r="J6" s="59"/>
      <c r="K6" s="59"/>
      <c r="L6" s="59"/>
      <c r="M6" s="59"/>
      <c r="N6" s="59"/>
    </row>
    <row r="7" spans="1:14" ht="15" x14ac:dyDescent="0.25">
      <c r="A7" s="36" t="s">
        <v>24</v>
      </c>
      <c r="B7" s="8"/>
      <c r="C7" s="37" t="s">
        <v>25</v>
      </c>
      <c r="D7" s="2" t="s">
        <v>19</v>
      </c>
      <c r="E7" s="2" t="s">
        <v>10</v>
      </c>
      <c r="F7" s="37" t="s">
        <v>15</v>
      </c>
      <c r="G7" s="37" t="s">
        <v>26</v>
      </c>
      <c r="H7" s="59"/>
      <c r="I7" s="59"/>
      <c r="J7" s="59"/>
      <c r="K7" s="59"/>
      <c r="L7" s="59"/>
      <c r="M7" s="59"/>
      <c r="N7" s="59"/>
    </row>
    <row r="8" spans="1:14" ht="15" x14ac:dyDescent="0.25">
      <c r="A8" s="36" t="s">
        <v>27</v>
      </c>
      <c r="B8" s="8"/>
      <c r="C8" s="37" t="s">
        <v>28</v>
      </c>
      <c r="D8" s="2" t="s">
        <v>19</v>
      </c>
      <c r="E8" s="2" t="s">
        <v>10</v>
      </c>
      <c r="F8" s="37" t="s">
        <v>29</v>
      </c>
      <c r="G8" s="37" t="s">
        <v>30</v>
      </c>
      <c r="H8" s="59"/>
      <c r="I8" s="59"/>
      <c r="J8" s="59"/>
      <c r="K8" s="59"/>
      <c r="L8" s="59"/>
      <c r="M8" s="59"/>
      <c r="N8" s="59"/>
    </row>
    <row r="9" spans="1:14" ht="15" x14ac:dyDescent="0.25">
      <c r="A9" s="36" t="s">
        <v>31</v>
      </c>
      <c r="B9" s="8"/>
      <c r="C9" s="37" t="s">
        <v>32</v>
      </c>
      <c r="D9" s="2" t="s">
        <v>19</v>
      </c>
      <c r="E9" s="2" t="s">
        <v>10</v>
      </c>
      <c r="F9" s="37" t="s">
        <v>29</v>
      </c>
      <c r="G9" s="37" t="s">
        <v>33</v>
      </c>
      <c r="H9" s="59"/>
      <c r="I9" s="59"/>
      <c r="J9" s="59"/>
      <c r="K9" s="59"/>
      <c r="L9" s="59"/>
      <c r="M9" s="59"/>
      <c r="N9" s="59"/>
    </row>
    <row r="10" spans="1:14" ht="15" x14ac:dyDescent="0.25">
      <c r="A10" s="36" t="s">
        <v>34</v>
      </c>
      <c r="B10" s="8"/>
      <c r="C10" s="37" t="s">
        <v>379</v>
      </c>
      <c r="D10" s="2" t="s">
        <v>19</v>
      </c>
      <c r="E10" s="2" t="s">
        <v>10</v>
      </c>
      <c r="F10" s="37" t="s">
        <v>35</v>
      </c>
      <c r="G10" s="37" t="s">
        <v>36</v>
      </c>
      <c r="H10" s="59"/>
      <c r="I10" s="59"/>
      <c r="J10" s="59"/>
      <c r="K10" s="59"/>
      <c r="L10" s="59"/>
      <c r="M10" s="59">
        <v>2</v>
      </c>
      <c r="N10" s="59"/>
    </row>
    <row r="11" spans="1:14" ht="15" x14ac:dyDescent="0.25">
      <c r="A11" s="36" t="s">
        <v>37</v>
      </c>
      <c r="B11" s="8"/>
      <c r="C11" s="37" t="s">
        <v>38</v>
      </c>
      <c r="D11" s="2" t="s">
        <v>19</v>
      </c>
      <c r="E11" s="2" t="s">
        <v>10</v>
      </c>
      <c r="F11" s="37" t="s">
        <v>35</v>
      </c>
      <c r="G11" s="37" t="s">
        <v>39</v>
      </c>
      <c r="H11" s="59"/>
      <c r="I11" s="59"/>
      <c r="J11" s="59"/>
      <c r="K11" s="59"/>
      <c r="L11" s="59"/>
      <c r="M11" s="59">
        <v>2</v>
      </c>
      <c r="N11" s="59"/>
    </row>
    <row r="12" spans="1:14" ht="15" x14ac:dyDescent="0.25">
      <c r="A12" s="36" t="s">
        <v>40</v>
      </c>
      <c r="B12" s="8"/>
      <c r="C12" s="37" t="s">
        <v>41</v>
      </c>
      <c r="D12" s="2" t="s">
        <v>19</v>
      </c>
      <c r="E12" s="2" t="s">
        <v>10</v>
      </c>
      <c r="F12" s="37" t="s">
        <v>35</v>
      </c>
      <c r="G12" s="37" t="s">
        <v>42</v>
      </c>
      <c r="H12" s="59"/>
      <c r="I12" s="59"/>
      <c r="J12" s="59"/>
      <c r="K12" s="59"/>
      <c r="L12" s="59"/>
      <c r="M12" s="59">
        <v>2</v>
      </c>
      <c r="N12" s="59"/>
    </row>
    <row r="13" spans="1:14" ht="15" x14ac:dyDescent="0.25">
      <c r="A13" s="36" t="s">
        <v>43</v>
      </c>
      <c r="B13" s="8"/>
      <c r="C13" s="37" t="s">
        <v>44</v>
      </c>
      <c r="D13" s="2" t="s">
        <v>9</v>
      </c>
      <c r="E13" s="2" t="s">
        <v>10</v>
      </c>
      <c r="F13" s="37" t="s">
        <v>35</v>
      </c>
      <c r="G13" s="37" t="s">
        <v>45</v>
      </c>
      <c r="H13" s="59"/>
      <c r="I13" s="59"/>
      <c r="J13" s="59"/>
      <c r="K13" s="59"/>
      <c r="L13" s="59"/>
      <c r="M13" s="59">
        <v>2</v>
      </c>
      <c r="N13" s="59"/>
    </row>
    <row r="14" spans="1:14" ht="15" x14ac:dyDescent="0.25">
      <c r="A14" s="36" t="s">
        <v>46</v>
      </c>
      <c r="B14" s="8"/>
      <c r="C14" s="37" t="s">
        <v>380</v>
      </c>
      <c r="D14" s="2" t="s">
        <v>9</v>
      </c>
      <c r="E14" s="2" t="s">
        <v>10</v>
      </c>
      <c r="F14" s="37" t="s">
        <v>35</v>
      </c>
      <c r="G14" s="37" t="s">
        <v>47</v>
      </c>
      <c r="H14" s="59"/>
      <c r="I14" s="59"/>
      <c r="J14" s="59"/>
      <c r="K14" s="59"/>
      <c r="L14" s="59"/>
      <c r="M14" s="59">
        <v>2</v>
      </c>
      <c r="N14" s="59"/>
    </row>
    <row r="15" spans="1:14" ht="15" x14ac:dyDescent="0.25">
      <c r="A15" s="36" t="s">
        <v>48</v>
      </c>
      <c r="B15" s="8"/>
      <c r="C15" s="37" t="s">
        <v>381</v>
      </c>
      <c r="D15" s="2" t="s">
        <v>9</v>
      </c>
      <c r="E15" s="2" t="s">
        <v>10</v>
      </c>
      <c r="F15" s="37" t="s">
        <v>29</v>
      </c>
      <c r="G15" s="37" t="s">
        <v>49</v>
      </c>
      <c r="H15" s="59"/>
      <c r="I15" s="59"/>
      <c r="J15" s="59"/>
      <c r="K15" s="59"/>
      <c r="L15" s="59"/>
      <c r="M15" s="59"/>
      <c r="N15" s="59"/>
    </row>
    <row r="16" spans="1:14" ht="15" x14ac:dyDescent="0.25">
      <c r="A16" s="36" t="s">
        <v>50</v>
      </c>
      <c r="B16" s="8"/>
      <c r="C16" s="37" t="s">
        <v>51</v>
      </c>
      <c r="D16" s="2" t="s">
        <v>9</v>
      </c>
      <c r="E16" s="2" t="s">
        <v>10</v>
      </c>
      <c r="F16" s="37" t="s">
        <v>15</v>
      </c>
      <c r="G16" s="37" t="s">
        <v>52</v>
      </c>
      <c r="H16" s="59"/>
      <c r="I16" s="59"/>
      <c r="J16" s="59"/>
      <c r="K16" s="59"/>
      <c r="L16" s="59"/>
      <c r="M16" s="59"/>
      <c r="N16" s="59"/>
    </row>
    <row r="17" spans="1:14" ht="15" x14ac:dyDescent="0.25">
      <c r="A17" s="36" t="s">
        <v>53</v>
      </c>
      <c r="B17" s="8"/>
      <c r="C17" s="37" t="s">
        <v>382</v>
      </c>
      <c r="D17" s="2" t="s">
        <v>9</v>
      </c>
      <c r="E17" s="2" t="s">
        <v>10</v>
      </c>
      <c r="F17" s="37" t="s">
        <v>29</v>
      </c>
      <c r="G17" s="37" t="s">
        <v>54</v>
      </c>
      <c r="H17" s="59"/>
      <c r="I17" s="59"/>
      <c r="J17" s="59"/>
      <c r="K17" s="59"/>
      <c r="L17" s="59"/>
      <c r="M17" s="59"/>
      <c r="N17" s="59"/>
    </row>
    <row r="18" spans="1:14" ht="15" x14ac:dyDescent="0.25">
      <c r="A18" s="36" t="s">
        <v>55</v>
      </c>
      <c r="B18" s="8"/>
      <c r="C18" s="37" t="s">
        <v>56</v>
      </c>
      <c r="D18" s="2" t="s">
        <v>19</v>
      </c>
      <c r="E18" s="2" t="s">
        <v>10</v>
      </c>
      <c r="F18" s="37" t="s">
        <v>29</v>
      </c>
      <c r="G18" s="37" t="s">
        <v>57</v>
      </c>
      <c r="H18" s="59"/>
      <c r="I18" s="59"/>
      <c r="J18" s="59"/>
      <c r="K18" s="59"/>
      <c r="L18" s="59"/>
      <c r="M18" s="59"/>
      <c r="N18" s="59"/>
    </row>
    <row r="19" spans="1:14" ht="15" x14ac:dyDescent="0.25">
      <c r="A19" s="36" t="s">
        <v>58</v>
      </c>
      <c r="B19" s="8"/>
      <c r="C19" s="37" t="s">
        <v>383</v>
      </c>
      <c r="D19" s="2" t="s">
        <v>19</v>
      </c>
      <c r="E19" s="2" t="s">
        <v>10</v>
      </c>
      <c r="F19" s="37" t="s">
        <v>29</v>
      </c>
      <c r="G19" s="37" t="s">
        <v>59</v>
      </c>
      <c r="H19" s="59"/>
      <c r="I19" s="59"/>
      <c r="J19" s="59"/>
      <c r="K19" s="59"/>
      <c r="L19" s="59"/>
      <c r="M19" s="59"/>
      <c r="N19" s="59"/>
    </row>
    <row r="20" spans="1:14" ht="15" x14ac:dyDescent="0.25">
      <c r="A20" s="36" t="s">
        <v>60</v>
      </c>
      <c r="B20" s="8"/>
      <c r="C20" s="37" t="s">
        <v>61</v>
      </c>
      <c r="D20" s="2" t="s">
        <v>19</v>
      </c>
      <c r="E20" s="2" t="s">
        <v>10</v>
      </c>
      <c r="F20" s="37" t="s">
        <v>15</v>
      </c>
      <c r="G20" s="37" t="s">
        <v>62</v>
      </c>
      <c r="H20" s="59"/>
      <c r="I20" s="59"/>
      <c r="J20" s="59"/>
      <c r="K20" s="59"/>
      <c r="L20" s="59"/>
      <c r="M20" s="59"/>
      <c r="N20" s="59"/>
    </row>
    <row r="21" spans="1:14" ht="15" x14ac:dyDescent="0.25">
      <c r="A21" s="36" t="s">
        <v>63</v>
      </c>
      <c r="B21" s="8"/>
      <c r="C21" s="37" t="s">
        <v>64</v>
      </c>
      <c r="D21" s="2" t="s">
        <v>19</v>
      </c>
      <c r="E21" s="2" t="s">
        <v>10</v>
      </c>
      <c r="F21" s="37" t="s">
        <v>15</v>
      </c>
      <c r="G21" s="37" t="s">
        <v>65</v>
      </c>
      <c r="H21" s="59"/>
      <c r="I21" s="59"/>
      <c r="J21" s="59"/>
      <c r="K21" s="59"/>
      <c r="L21" s="59"/>
      <c r="M21" s="59"/>
      <c r="N21" s="59"/>
    </row>
    <row r="22" spans="1:14" ht="15" x14ac:dyDescent="0.25">
      <c r="A22" s="36" t="s">
        <v>66</v>
      </c>
      <c r="B22" s="8"/>
      <c r="C22" s="37" t="s">
        <v>67</v>
      </c>
      <c r="D22" s="2" t="s">
        <v>9</v>
      </c>
      <c r="E22" s="2" t="s">
        <v>10</v>
      </c>
      <c r="F22" s="37" t="s">
        <v>35</v>
      </c>
      <c r="G22" s="37" t="s">
        <v>68</v>
      </c>
      <c r="H22" s="59"/>
      <c r="I22" s="59"/>
      <c r="J22" s="59"/>
      <c r="K22" s="59"/>
      <c r="L22" s="59"/>
      <c r="M22" s="59">
        <v>2</v>
      </c>
      <c r="N22" s="59"/>
    </row>
    <row r="23" spans="1:14" ht="26.25" x14ac:dyDescent="0.25">
      <c r="A23" s="36" t="s">
        <v>69</v>
      </c>
      <c r="B23" s="8"/>
      <c r="C23" s="37" t="s">
        <v>70</v>
      </c>
      <c r="D23" s="2" t="s">
        <v>19</v>
      </c>
      <c r="E23" s="2" t="s">
        <v>10</v>
      </c>
      <c r="F23" s="37" t="s">
        <v>71</v>
      </c>
      <c r="G23" s="37" t="s">
        <v>72</v>
      </c>
      <c r="H23" s="59"/>
      <c r="I23" s="59"/>
      <c r="J23" s="59"/>
      <c r="K23" s="59"/>
      <c r="L23" s="59"/>
      <c r="M23" s="59">
        <v>2</v>
      </c>
      <c r="N23" s="59"/>
    </row>
    <row r="24" spans="1:14" ht="15" x14ac:dyDescent="0.25">
      <c r="A24" s="36" t="s">
        <v>73</v>
      </c>
      <c r="B24" s="8"/>
      <c r="C24" s="37" t="s">
        <v>384</v>
      </c>
      <c r="D24" s="2" t="s">
        <v>9</v>
      </c>
      <c r="E24" s="2" t="s">
        <v>10</v>
      </c>
      <c r="F24" s="37" t="s">
        <v>35</v>
      </c>
      <c r="G24" s="37" t="s">
        <v>74</v>
      </c>
      <c r="H24" s="59"/>
      <c r="I24" s="59"/>
      <c r="J24" s="59"/>
      <c r="K24" s="59"/>
      <c r="L24" s="59"/>
      <c r="M24" s="59">
        <v>2</v>
      </c>
      <c r="N24" s="59"/>
    </row>
    <row r="25" spans="1:14" ht="15" x14ac:dyDescent="0.25">
      <c r="A25" s="36" t="s">
        <v>75</v>
      </c>
      <c r="B25" s="8"/>
      <c r="C25" s="37" t="s">
        <v>76</v>
      </c>
      <c r="D25" s="2" t="s">
        <v>9</v>
      </c>
      <c r="E25" s="2" t="s">
        <v>10</v>
      </c>
      <c r="F25" s="37" t="s">
        <v>15</v>
      </c>
      <c r="G25" s="37" t="s">
        <v>77</v>
      </c>
      <c r="H25" s="59"/>
      <c r="I25" s="59"/>
      <c r="J25" s="59"/>
      <c r="K25" s="59"/>
      <c r="L25" s="59"/>
      <c r="M25" s="59"/>
      <c r="N25" s="59"/>
    </row>
    <row r="26" spans="1:14" ht="15" x14ac:dyDescent="0.25">
      <c r="A26" s="36" t="s">
        <v>78</v>
      </c>
      <c r="B26" s="8"/>
      <c r="C26" s="37" t="s">
        <v>79</v>
      </c>
      <c r="D26" s="2" t="s">
        <v>19</v>
      </c>
      <c r="E26" s="2" t="s">
        <v>10</v>
      </c>
      <c r="F26" s="37" t="s">
        <v>35</v>
      </c>
      <c r="G26" s="37" t="s">
        <v>80</v>
      </c>
      <c r="H26" s="59"/>
      <c r="I26" s="59"/>
      <c r="J26" s="59"/>
      <c r="K26" s="59"/>
      <c r="L26" s="59"/>
      <c r="M26" s="59">
        <v>2</v>
      </c>
      <c r="N26" s="59"/>
    </row>
    <row r="27" spans="1:14" ht="15" x14ac:dyDescent="0.25">
      <c r="A27" s="36" t="s">
        <v>81</v>
      </c>
      <c r="B27" s="8"/>
      <c r="C27" s="37" t="s">
        <v>82</v>
      </c>
      <c r="D27" s="2" t="s">
        <v>19</v>
      </c>
      <c r="E27" s="2" t="s">
        <v>10</v>
      </c>
      <c r="F27" s="37" t="s">
        <v>29</v>
      </c>
      <c r="G27" s="37" t="s">
        <v>83</v>
      </c>
      <c r="H27" s="59"/>
      <c r="I27" s="59"/>
      <c r="J27" s="59"/>
      <c r="K27" s="59"/>
      <c r="L27" s="59"/>
      <c r="M27" s="59"/>
      <c r="N27" s="59"/>
    </row>
    <row r="28" spans="1:14" ht="15" x14ac:dyDescent="0.25">
      <c r="A28" s="36" t="s">
        <v>84</v>
      </c>
      <c r="B28" s="8"/>
      <c r="C28" s="37" t="s">
        <v>85</v>
      </c>
      <c r="D28" s="2" t="s">
        <v>19</v>
      </c>
      <c r="E28" s="2" t="s">
        <v>10</v>
      </c>
      <c r="F28" s="37" t="s">
        <v>15</v>
      </c>
      <c r="G28" s="37" t="s">
        <v>86</v>
      </c>
      <c r="H28" s="59"/>
      <c r="I28" s="59"/>
      <c r="J28" s="59"/>
      <c r="K28" s="59"/>
      <c r="L28" s="59"/>
      <c r="M28" s="59"/>
      <c r="N28" s="59"/>
    </row>
    <row r="29" spans="1:14" ht="15" x14ac:dyDescent="0.25">
      <c r="A29" s="36" t="s">
        <v>87</v>
      </c>
      <c r="B29" s="8"/>
      <c r="C29" s="37" t="s">
        <v>385</v>
      </c>
      <c r="D29" s="2" t="s">
        <v>19</v>
      </c>
      <c r="E29" s="2" t="s">
        <v>10</v>
      </c>
      <c r="F29" s="37" t="s">
        <v>35</v>
      </c>
      <c r="G29" s="37" t="s">
        <v>88</v>
      </c>
      <c r="H29" s="59"/>
      <c r="I29" s="59"/>
      <c r="J29" s="59"/>
      <c r="K29" s="59"/>
      <c r="L29" s="59"/>
      <c r="M29" s="59">
        <v>2</v>
      </c>
      <c r="N29" s="59"/>
    </row>
    <row r="30" spans="1:14" ht="15" x14ac:dyDescent="0.25">
      <c r="A30" s="36" t="s">
        <v>89</v>
      </c>
      <c r="B30" s="8"/>
      <c r="C30" s="37" t="s">
        <v>90</v>
      </c>
      <c r="D30" s="2" t="s">
        <v>9</v>
      </c>
      <c r="E30" s="2" t="s">
        <v>10</v>
      </c>
      <c r="F30" s="37" t="s">
        <v>15</v>
      </c>
      <c r="G30" s="37" t="s">
        <v>91</v>
      </c>
      <c r="H30" s="59"/>
      <c r="I30" s="59"/>
      <c r="J30" s="59"/>
      <c r="K30" s="59"/>
      <c r="L30" s="59"/>
      <c r="M30" s="59"/>
      <c r="N30" s="59"/>
    </row>
    <row r="31" spans="1:14" ht="15" x14ac:dyDescent="0.25">
      <c r="A31" s="36" t="s">
        <v>92</v>
      </c>
      <c r="B31" s="8"/>
      <c r="C31" s="37" t="s">
        <v>93</v>
      </c>
      <c r="D31" s="2" t="s">
        <v>9</v>
      </c>
      <c r="E31" s="2" t="s">
        <v>10</v>
      </c>
      <c r="F31" s="37" t="s">
        <v>35</v>
      </c>
      <c r="G31" s="37" t="s">
        <v>305</v>
      </c>
      <c r="H31" s="59"/>
      <c r="I31" s="59"/>
      <c r="J31" s="59"/>
      <c r="K31" s="59"/>
      <c r="L31" s="59"/>
      <c r="M31" s="59">
        <v>2</v>
      </c>
      <c r="N31" s="59"/>
    </row>
    <row r="32" spans="1:14" ht="15" x14ac:dyDescent="0.25">
      <c r="A32" s="36" t="s">
        <v>94</v>
      </c>
      <c r="B32" s="8"/>
      <c r="C32" s="37" t="s">
        <v>95</v>
      </c>
      <c r="D32" s="2" t="s">
        <v>9</v>
      </c>
      <c r="E32" s="2" t="s">
        <v>10</v>
      </c>
      <c r="F32" s="37" t="s">
        <v>35</v>
      </c>
      <c r="G32" s="37" t="s">
        <v>96</v>
      </c>
      <c r="H32" s="59"/>
      <c r="I32" s="59"/>
      <c r="J32" s="59"/>
      <c r="K32" s="59"/>
      <c r="L32" s="59"/>
      <c r="M32" s="59">
        <v>2</v>
      </c>
      <c r="N32" s="59"/>
    </row>
    <row r="33" spans="1:14" ht="26.25" x14ac:dyDescent="0.25">
      <c r="A33" s="36" t="s">
        <v>97</v>
      </c>
      <c r="B33" s="8"/>
      <c r="C33" s="37" t="s">
        <v>386</v>
      </c>
      <c r="D33" s="2" t="s">
        <v>19</v>
      </c>
      <c r="E33" s="2" t="s">
        <v>10</v>
      </c>
      <c r="F33" s="37" t="s">
        <v>15</v>
      </c>
      <c r="G33" s="37" t="s">
        <v>98</v>
      </c>
      <c r="H33" s="59"/>
      <c r="I33" s="59"/>
      <c r="J33" s="59"/>
      <c r="K33" s="59"/>
      <c r="L33" s="59"/>
      <c r="M33" s="59"/>
      <c r="N33" s="59"/>
    </row>
    <row r="34" spans="1:14" ht="15" x14ac:dyDescent="0.25">
      <c r="A34" s="36" t="s">
        <v>99</v>
      </c>
      <c r="B34" s="8"/>
      <c r="C34" s="37" t="s">
        <v>100</v>
      </c>
      <c r="D34" s="2" t="s">
        <v>9</v>
      </c>
      <c r="E34" s="2" t="s">
        <v>10</v>
      </c>
      <c r="F34" s="37" t="s">
        <v>15</v>
      </c>
      <c r="G34" s="37" t="s">
        <v>101</v>
      </c>
      <c r="H34" s="59"/>
      <c r="I34" s="59"/>
      <c r="J34" s="59"/>
      <c r="K34" s="59"/>
      <c r="L34" s="59"/>
      <c r="M34" s="59"/>
      <c r="N34" s="59"/>
    </row>
    <row r="35" spans="1:14" ht="15" x14ac:dyDescent="0.25">
      <c r="A35" s="36" t="s">
        <v>102</v>
      </c>
      <c r="B35" s="8"/>
      <c r="C35" s="37" t="s">
        <v>103</v>
      </c>
      <c r="D35" s="2" t="s">
        <v>9</v>
      </c>
      <c r="E35" s="2" t="s">
        <v>10</v>
      </c>
      <c r="F35" s="37" t="s">
        <v>15</v>
      </c>
      <c r="G35" s="37" t="s">
        <v>104</v>
      </c>
      <c r="H35" s="59"/>
      <c r="I35" s="59"/>
      <c r="J35" s="59"/>
      <c r="K35" s="59"/>
      <c r="L35" s="59"/>
      <c r="M35" s="59"/>
      <c r="N35" s="59"/>
    </row>
    <row r="36" spans="1:14" ht="15" x14ac:dyDescent="0.25">
      <c r="A36" s="36" t="s">
        <v>105</v>
      </c>
      <c r="B36" s="8"/>
      <c r="C36" s="37" t="s">
        <v>387</v>
      </c>
      <c r="D36" s="2" t="s">
        <v>9</v>
      </c>
      <c r="E36" s="2" t="s">
        <v>10</v>
      </c>
      <c r="F36" s="37" t="s">
        <v>15</v>
      </c>
      <c r="G36" s="37" t="s">
        <v>106</v>
      </c>
      <c r="H36" s="59"/>
      <c r="I36" s="59"/>
      <c r="J36" s="59"/>
      <c r="K36" s="59"/>
      <c r="L36" s="59"/>
      <c r="M36" s="59"/>
      <c r="N36" s="59"/>
    </row>
    <row r="37" spans="1:14" ht="15" x14ac:dyDescent="0.25">
      <c r="A37" s="36" t="s">
        <v>107</v>
      </c>
      <c r="B37" s="8"/>
      <c r="C37" s="37" t="s">
        <v>108</v>
      </c>
      <c r="D37" s="2" t="s">
        <v>9</v>
      </c>
      <c r="E37" s="2" t="s">
        <v>10</v>
      </c>
      <c r="F37" s="37" t="s">
        <v>15</v>
      </c>
      <c r="G37" s="37" t="s">
        <v>109</v>
      </c>
      <c r="H37" s="59"/>
      <c r="I37" s="59"/>
      <c r="J37" s="59"/>
      <c r="K37" s="59"/>
      <c r="L37" s="59"/>
      <c r="M37" s="59"/>
      <c r="N37" s="59"/>
    </row>
    <row r="38" spans="1:14" ht="15" x14ac:dyDescent="0.25">
      <c r="A38" s="36" t="s">
        <v>110</v>
      </c>
      <c r="B38" s="8"/>
      <c r="C38" s="37" t="s">
        <v>111</v>
      </c>
      <c r="D38" s="2" t="s">
        <v>9</v>
      </c>
      <c r="E38" s="2" t="s">
        <v>10</v>
      </c>
      <c r="F38" s="37" t="s">
        <v>15</v>
      </c>
      <c r="G38" s="37" t="s">
        <v>112</v>
      </c>
      <c r="H38" s="59"/>
      <c r="I38" s="59"/>
      <c r="J38" s="59"/>
      <c r="K38" s="59"/>
      <c r="L38" s="59"/>
      <c r="M38" s="59"/>
      <c r="N38" s="59"/>
    </row>
    <row r="39" spans="1:14" ht="15" x14ac:dyDescent="0.25">
      <c r="A39" s="36" t="s">
        <v>113</v>
      </c>
      <c r="B39" s="8"/>
      <c r="C39" s="37" t="s">
        <v>114</v>
      </c>
      <c r="D39" s="2" t="s">
        <v>9</v>
      </c>
      <c r="E39" s="2" t="s">
        <v>10</v>
      </c>
      <c r="F39" s="37" t="s">
        <v>15</v>
      </c>
      <c r="G39" s="37" t="s">
        <v>115</v>
      </c>
      <c r="H39" s="59"/>
      <c r="I39" s="59"/>
      <c r="J39" s="59"/>
      <c r="K39" s="59"/>
      <c r="L39" s="59"/>
      <c r="M39" s="59"/>
      <c r="N39" s="59"/>
    </row>
    <row r="40" spans="1:14" ht="15" x14ac:dyDescent="0.25">
      <c r="A40" s="36" t="s">
        <v>116</v>
      </c>
      <c r="B40" s="8"/>
      <c r="C40" s="37" t="s">
        <v>117</v>
      </c>
      <c r="D40" s="2" t="s">
        <v>9</v>
      </c>
      <c r="E40" s="2" t="s">
        <v>10</v>
      </c>
      <c r="F40" s="37" t="s">
        <v>15</v>
      </c>
      <c r="G40" s="37" t="s">
        <v>118</v>
      </c>
      <c r="H40" s="59"/>
      <c r="I40" s="59"/>
      <c r="J40" s="59"/>
      <c r="K40" s="59"/>
      <c r="L40" s="59"/>
      <c r="M40" s="59"/>
      <c r="N40" s="59"/>
    </row>
    <row r="41" spans="1:14" ht="15" x14ac:dyDescent="0.25">
      <c r="A41" s="36" t="s">
        <v>119</v>
      </c>
      <c r="B41" s="8"/>
      <c r="C41" s="37" t="s">
        <v>120</v>
      </c>
      <c r="D41" s="2" t="s">
        <v>9</v>
      </c>
      <c r="E41" s="2" t="s">
        <v>10</v>
      </c>
      <c r="F41" s="37" t="s">
        <v>15</v>
      </c>
      <c r="G41" s="37" t="s">
        <v>121</v>
      </c>
      <c r="H41" s="59"/>
      <c r="I41" s="59"/>
      <c r="J41" s="59"/>
      <c r="K41" s="59"/>
      <c r="L41" s="59"/>
      <c r="M41" s="59"/>
      <c r="N41" s="59"/>
    </row>
    <row r="42" spans="1:14" ht="15" x14ac:dyDescent="0.25">
      <c r="A42" s="36" t="s">
        <v>122</v>
      </c>
      <c r="B42" s="8"/>
      <c r="C42" s="37" t="s">
        <v>123</v>
      </c>
      <c r="D42" s="2" t="s">
        <v>9</v>
      </c>
      <c r="E42" s="2" t="s">
        <v>10</v>
      </c>
      <c r="F42" s="37" t="s">
        <v>15</v>
      </c>
      <c r="G42" s="37" t="s">
        <v>124</v>
      </c>
      <c r="H42" s="59"/>
      <c r="I42" s="59"/>
      <c r="J42" s="59"/>
      <c r="K42" s="59"/>
      <c r="L42" s="59"/>
      <c r="M42" s="59"/>
      <c r="N42" s="59"/>
    </row>
    <row r="43" spans="1:14" ht="15" x14ac:dyDescent="0.25">
      <c r="A43" s="36" t="s">
        <v>125</v>
      </c>
      <c r="B43" s="8"/>
      <c r="C43" s="37" t="s">
        <v>126</v>
      </c>
      <c r="D43" s="2" t="s">
        <v>9</v>
      </c>
      <c r="E43" s="2" t="s">
        <v>10</v>
      </c>
      <c r="F43" s="37" t="s">
        <v>15</v>
      </c>
      <c r="G43" s="37" t="s">
        <v>127</v>
      </c>
      <c r="H43" s="59"/>
      <c r="I43" s="59"/>
      <c r="J43" s="59"/>
      <c r="K43" s="59"/>
      <c r="L43" s="59"/>
      <c r="M43" s="59"/>
      <c r="N43" s="59"/>
    </row>
    <row r="44" spans="1:14" ht="15" x14ac:dyDescent="0.25">
      <c r="A44" s="36" t="s">
        <v>128</v>
      </c>
      <c r="B44" s="8"/>
      <c r="C44" s="37" t="s">
        <v>388</v>
      </c>
      <c r="D44" s="2" t="s">
        <v>9</v>
      </c>
      <c r="E44" s="2" t="s">
        <v>10</v>
      </c>
      <c r="F44" s="37" t="s">
        <v>15</v>
      </c>
      <c r="G44" s="37" t="s">
        <v>129</v>
      </c>
      <c r="H44" s="59"/>
      <c r="I44" s="59"/>
      <c r="J44" s="59"/>
      <c r="K44" s="59"/>
      <c r="L44" s="59"/>
      <c r="M44" s="59"/>
      <c r="N44" s="59"/>
    </row>
    <row r="45" spans="1:14" ht="15" x14ac:dyDescent="0.25">
      <c r="A45" s="36" t="s">
        <v>130</v>
      </c>
      <c r="B45" s="8"/>
      <c r="C45" s="37" t="s">
        <v>131</v>
      </c>
      <c r="D45" s="2" t="s">
        <v>9</v>
      </c>
      <c r="E45" s="2" t="s">
        <v>10</v>
      </c>
      <c r="F45" s="37" t="s">
        <v>15</v>
      </c>
      <c r="G45" s="37" t="s">
        <v>132</v>
      </c>
      <c r="H45" s="59"/>
      <c r="I45" s="59"/>
      <c r="J45" s="59"/>
      <c r="K45" s="59"/>
      <c r="L45" s="59"/>
      <c r="M45" s="59"/>
      <c r="N45" s="59"/>
    </row>
    <row r="46" spans="1:14" ht="15" x14ac:dyDescent="0.25">
      <c r="A46" s="36" t="s">
        <v>133</v>
      </c>
      <c r="B46" s="8"/>
      <c r="C46" s="37" t="s">
        <v>134</v>
      </c>
      <c r="D46" s="2" t="s">
        <v>9</v>
      </c>
      <c r="E46" s="2" t="s">
        <v>10</v>
      </c>
      <c r="F46" s="37" t="s">
        <v>15</v>
      </c>
      <c r="G46" s="37" t="s">
        <v>135</v>
      </c>
      <c r="H46" s="59"/>
      <c r="I46" s="59"/>
      <c r="J46" s="59"/>
      <c r="K46" s="59"/>
      <c r="L46" s="59"/>
      <c r="M46" s="59"/>
      <c r="N46" s="59"/>
    </row>
    <row r="47" spans="1:14" ht="15" x14ac:dyDescent="0.25">
      <c r="A47" s="36" t="s">
        <v>136</v>
      </c>
      <c r="B47" s="8"/>
      <c r="C47" s="37" t="s">
        <v>137</v>
      </c>
      <c r="D47" s="2" t="s">
        <v>9</v>
      </c>
      <c r="E47" s="2" t="s">
        <v>10</v>
      </c>
      <c r="F47" s="37" t="s">
        <v>15</v>
      </c>
      <c r="G47" s="37" t="s">
        <v>138</v>
      </c>
      <c r="H47" s="59"/>
      <c r="I47" s="59"/>
      <c r="J47" s="59"/>
      <c r="K47" s="59"/>
      <c r="L47" s="59"/>
      <c r="M47" s="59"/>
      <c r="N47" s="59"/>
    </row>
    <row r="48" spans="1:14" ht="15" x14ac:dyDescent="0.25">
      <c r="A48" s="36" t="s">
        <v>139</v>
      </c>
      <c r="B48" s="8"/>
      <c r="C48" s="37" t="s">
        <v>389</v>
      </c>
      <c r="D48" s="2" t="s">
        <v>9</v>
      </c>
      <c r="E48" s="2" t="s">
        <v>10</v>
      </c>
      <c r="F48" s="37" t="s">
        <v>15</v>
      </c>
      <c r="G48" s="37" t="s">
        <v>140</v>
      </c>
      <c r="H48" s="59"/>
      <c r="I48" s="59"/>
      <c r="J48" s="59"/>
      <c r="K48" s="59"/>
      <c r="L48" s="59"/>
      <c r="M48" s="59"/>
      <c r="N48" s="59"/>
    </row>
    <row r="49" spans="1:14" ht="15" x14ac:dyDescent="0.25">
      <c r="A49" s="36" t="s">
        <v>141</v>
      </c>
      <c r="B49" s="8"/>
      <c r="C49" s="37" t="s">
        <v>142</v>
      </c>
      <c r="D49" s="2" t="s">
        <v>9</v>
      </c>
      <c r="E49" s="2" t="s">
        <v>10</v>
      </c>
      <c r="F49" s="37" t="s">
        <v>15</v>
      </c>
      <c r="G49" s="37" t="s">
        <v>143</v>
      </c>
      <c r="H49" s="59"/>
      <c r="I49" s="59"/>
      <c r="J49" s="59"/>
      <c r="K49" s="59"/>
      <c r="L49" s="59"/>
      <c r="M49" s="59"/>
      <c r="N49" s="59"/>
    </row>
    <row r="50" spans="1:14" ht="15" x14ac:dyDescent="0.25">
      <c r="A50" s="36" t="s">
        <v>144</v>
      </c>
      <c r="B50" s="8"/>
      <c r="C50" s="37" t="s">
        <v>145</v>
      </c>
      <c r="D50" s="2" t="s">
        <v>9</v>
      </c>
      <c r="E50" s="2" t="s">
        <v>10</v>
      </c>
      <c r="F50" s="37" t="s">
        <v>35</v>
      </c>
      <c r="G50" s="37" t="s">
        <v>146</v>
      </c>
      <c r="H50" s="59"/>
      <c r="I50" s="59"/>
      <c r="J50" s="59"/>
      <c r="K50" s="59"/>
      <c r="L50" s="59"/>
      <c r="M50" s="59">
        <v>2</v>
      </c>
      <c r="N50" s="59"/>
    </row>
    <row r="51" spans="1:14" ht="15" x14ac:dyDescent="0.25">
      <c r="A51" s="36" t="s">
        <v>147</v>
      </c>
      <c r="B51" s="8"/>
      <c r="C51" s="37" t="s">
        <v>390</v>
      </c>
      <c r="D51" s="2" t="s">
        <v>9</v>
      </c>
      <c r="E51" s="2" t="s">
        <v>10</v>
      </c>
      <c r="F51" s="37" t="s">
        <v>35</v>
      </c>
      <c r="G51" s="37" t="s">
        <v>148</v>
      </c>
      <c r="H51" s="59"/>
      <c r="I51" s="59"/>
      <c r="J51" s="59"/>
      <c r="K51" s="59"/>
      <c r="L51" s="59"/>
      <c r="M51" s="59">
        <v>2</v>
      </c>
      <c r="N51" s="59"/>
    </row>
    <row r="52" spans="1:14" ht="26.25" x14ac:dyDescent="0.25">
      <c r="A52" s="36" t="s">
        <v>149</v>
      </c>
      <c r="B52" s="8"/>
      <c r="C52" s="37" t="s">
        <v>150</v>
      </c>
      <c r="D52" s="2" t="s">
        <v>9</v>
      </c>
      <c r="E52" s="2" t="s">
        <v>10</v>
      </c>
      <c r="F52" s="37" t="s">
        <v>35</v>
      </c>
      <c r="G52" s="37" t="s">
        <v>151</v>
      </c>
      <c r="H52" s="59"/>
      <c r="I52" s="59"/>
      <c r="J52" s="59"/>
      <c r="K52" s="59"/>
      <c r="L52" s="59"/>
      <c r="M52" s="59">
        <v>2</v>
      </c>
      <c r="N52" s="59"/>
    </row>
    <row r="53" spans="1:14" ht="15" x14ac:dyDescent="0.25">
      <c r="A53" s="36" t="s">
        <v>152</v>
      </c>
      <c r="B53" s="8"/>
      <c r="C53" s="37" t="s">
        <v>391</v>
      </c>
      <c r="D53" s="2" t="s">
        <v>9</v>
      </c>
      <c r="E53" s="2" t="s">
        <v>10</v>
      </c>
      <c r="F53" s="37" t="s">
        <v>35</v>
      </c>
      <c r="G53" s="37" t="s">
        <v>153</v>
      </c>
      <c r="H53" s="59"/>
      <c r="I53" s="59"/>
      <c r="J53" s="59"/>
      <c r="K53" s="59"/>
      <c r="L53" s="59"/>
      <c r="M53" s="59">
        <v>2</v>
      </c>
      <c r="N53" s="59"/>
    </row>
    <row r="54" spans="1:14" ht="15" x14ac:dyDescent="0.25">
      <c r="A54" s="36" t="s">
        <v>154</v>
      </c>
      <c r="B54" s="8"/>
      <c r="C54" s="37" t="s">
        <v>155</v>
      </c>
      <c r="D54" s="2" t="s">
        <v>9</v>
      </c>
      <c r="E54" s="2" t="s">
        <v>10</v>
      </c>
      <c r="F54" s="37" t="s">
        <v>35</v>
      </c>
      <c r="G54" s="37" t="s">
        <v>156</v>
      </c>
      <c r="H54" s="59"/>
      <c r="I54" s="59"/>
      <c r="J54" s="59"/>
      <c r="K54" s="59"/>
      <c r="L54" s="59"/>
      <c r="M54" s="59">
        <v>2</v>
      </c>
      <c r="N54" s="59"/>
    </row>
    <row r="55" spans="1:14" ht="15" x14ac:dyDescent="0.25">
      <c r="A55" s="36" t="s">
        <v>157</v>
      </c>
      <c r="B55" s="8"/>
      <c r="C55" s="37" t="s">
        <v>158</v>
      </c>
      <c r="D55" s="2" t="s">
        <v>9</v>
      </c>
      <c r="E55" s="2" t="s">
        <v>10</v>
      </c>
      <c r="F55" s="37" t="s">
        <v>35</v>
      </c>
      <c r="G55" s="37" t="s">
        <v>159</v>
      </c>
      <c r="H55" s="59"/>
      <c r="I55" s="59"/>
      <c r="J55" s="59"/>
      <c r="K55" s="59"/>
      <c r="L55" s="59"/>
      <c r="M55" s="59">
        <v>2</v>
      </c>
      <c r="N55" s="59"/>
    </row>
    <row r="56" spans="1:14" ht="15" x14ac:dyDescent="0.25">
      <c r="A56" s="36" t="s">
        <v>160</v>
      </c>
      <c r="B56" s="8"/>
      <c r="C56" s="37" t="s">
        <v>392</v>
      </c>
      <c r="D56" s="2" t="s">
        <v>9</v>
      </c>
      <c r="E56" s="2" t="s">
        <v>10</v>
      </c>
      <c r="F56" s="37" t="s">
        <v>35</v>
      </c>
      <c r="G56" s="37" t="s">
        <v>161</v>
      </c>
      <c r="H56" s="59"/>
      <c r="I56" s="59"/>
      <c r="J56" s="59"/>
      <c r="K56" s="59"/>
      <c r="L56" s="59"/>
      <c r="M56" s="59">
        <v>2</v>
      </c>
      <c r="N56" s="59"/>
    </row>
    <row r="57" spans="1:14" ht="15" x14ac:dyDescent="0.25">
      <c r="A57" s="36" t="s">
        <v>162</v>
      </c>
      <c r="B57" s="8"/>
      <c r="C57" s="37" t="s">
        <v>163</v>
      </c>
      <c r="D57" s="2" t="s">
        <v>9</v>
      </c>
      <c r="E57" s="2" t="s">
        <v>10</v>
      </c>
      <c r="F57" s="37" t="s">
        <v>35</v>
      </c>
      <c r="G57" s="37" t="s">
        <v>164</v>
      </c>
      <c r="H57" s="59"/>
      <c r="I57" s="59"/>
      <c r="J57" s="59"/>
      <c r="K57" s="59"/>
      <c r="L57" s="59"/>
      <c r="M57" s="59">
        <v>2</v>
      </c>
      <c r="N57" s="59"/>
    </row>
    <row r="58" spans="1:14" ht="15" x14ac:dyDescent="0.25">
      <c r="A58" s="36" t="s">
        <v>165</v>
      </c>
      <c r="B58" s="8"/>
      <c r="C58" s="37" t="s">
        <v>166</v>
      </c>
      <c r="D58" s="2" t="s">
        <v>9</v>
      </c>
      <c r="E58" s="2" t="s">
        <v>10</v>
      </c>
      <c r="F58" s="37" t="s">
        <v>35</v>
      </c>
      <c r="G58" s="37" t="s">
        <v>167</v>
      </c>
      <c r="H58" s="59"/>
      <c r="I58" s="59"/>
      <c r="J58" s="59"/>
      <c r="K58" s="59"/>
      <c r="L58" s="59"/>
      <c r="M58" s="59">
        <v>2</v>
      </c>
      <c r="N58" s="59"/>
    </row>
    <row r="59" spans="1:14" ht="26.25" x14ac:dyDescent="0.25">
      <c r="A59" s="36" t="s">
        <v>168</v>
      </c>
      <c r="B59" s="8"/>
      <c r="C59" s="37" t="s">
        <v>393</v>
      </c>
      <c r="D59" s="2" t="s">
        <v>9</v>
      </c>
      <c r="E59" s="2" t="s">
        <v>10</v>
      </c>
      <c r="F59" s="37" t="s">
        <v>35</v>
      </c>
      <c r="G59" s="37" t="s">
        <v>169</v>
      </c>
      <c r="H59" s="59"/>
      <c r="I59" s="59"/>
      <c r="J59" s="59"/>
      <c r="K59" s="59"/>
      <c r="L59" s="59"/>
      <c r="M59" s="59">
        <v>2</v>
      </c>
      <c r="N59" s="59"/>
    </row>
    <row r="60" spans="1:14" ht="15" x14ac:dyDescent="0.25">
      <c r="A60" s="36" t="s">
        <v>170</v>
      </c>
      <c r="B60" s="8"/>
      <c r="C60" s="37" t="s">
        <v>171</v>
      </c>
      <c r="D60" s="2" t="s">
        <v>9</v>
      </c>
      <c r="E60" s="2" t="s">
        <v>10</v>
      </c>
      <c r="F60" s="37" t="s">
        <v>35</v>
      </c>
      <c r="G60" s="37" t="s">
        <v>172</v>
      </c>
      <c r="H60" s="59"/>
      <c r="I60" s="59"/>
      <c r="J60" s="59"/>
      <c r="K60" s="59"/>
      <c r="L60" s="59"/>
      <c r="M60" s="59">
        <v>2</v>
      </c>
      <c r="N60" s="59"/>
    </row>
    <row r="61" spans="1:14" ht="15" x14ac:dyDescent="0.25">
      <c r="A61" s="39" t="s">
        <v>173</v>
      </c>
      <c r="B61" s="8"/>
      <c r="C61" s="40" t="s">
        <v>174</v>
      </c>
      <c r="D61" s="2" t="s">
        <v>19</v>
      </c>
      <c r="E61" s="2" t="s">
        <v>10</v>
      </c>
      <c r="F61" s="37" t="s">
        <v>35</v>
      </c>
      <c r="G61" s="37" t="s">
        <v>175</v>
      </c>
      <c r="H61" s="59"/>
      <c r="I61" s="59"/>
      <c r="J61" s="59"/>
      <c r="K61" s="59"/>
      <c r="L61" s="59"/>
      <c r="M61" s="59">
        <v>2</v>
      </c>
      <c r="N61" s="59"/>
    </row>
    <row r="62" spans="1:14" ht="15" x14ac:dyDescent="0.25">
      <c r="A62" s="39" t="s">
        <v>176</v>
      </c>
      <c r="B62" s="8"/>
      <c r="C62" s="40" t="s">
        <v>177</v>
      </c>
      <c r="D62" s="2" t="s">
        <v>19</v>
      </c>
      <c r="E62" s="2" t="s">
        <v>10</v>
      </c>
      <c r="F62" s="37" t="s">
        <v>35</v>
      </c>
      <c r="G62" s="37" t="s">
        <v>178</v>
      </c>
      <c r="H62" s="59"/>
      <c r="I62" s="59"/>
      <c r="J62" s="59"/>
      <c r="K62" s="59"/>
      <c r="L62" s="59"/>
      <c r="M62" s="59">
        <v>2</v>
      </c>
      <c r="N62" s="59"/>
    </row>
    <row r="63" spans="1:14" ht="15" x14ac:dyDescent="0.25">
      <c r="A63" s="39" t="s">
        <v>232</v>
      </c>
      <c r="B63" s="8"/>
      <c r="C63" s="40" t="s">
        <v>394</v>
      </c>
      <c r="D63" s="2" t="s">
        <v>19</v>
      </c>
      <c r="E63" s="2" t="s">
        <v>10</v>
      </c>
      <c r="F63" s="37" t="s">
        <v>35</v>
      </c>
      <c r="G63" s="37" t="s">
        <v>233</v>
      </c>
      <c r="H63" s="59"/>
      <c r="I63" s="59"/>
      <c r="J63" s="59"/>
      <c r="K63" s="59"/>
      <c r="L63" s="59"/>
      <c r="M63" s="59">
        <v>2</v>
      </c>
      <c r="N63" s="59"/>
    </row>
    <row r="64" spans="1:14" ht="15" x14ac:dyDescent="0.25">
      <c r="A64" s="39" t="s">
        <v>234</v>
      </c>
      <c r="B64" s="8"/>
      <c r="C64" s="40" t="s">
        <v>235</v>
      </c>
      <c r="D64" s="2" t="s">
        <v>19</v>
      </c>
      <c r="E64" s="2" t="s">
        <v>10</v>
      </c>
      <c r="F64" s="37" t="s">
        <v>35</v>
      </c>
      <c r="G64" s="37" t="s">
        <v>236</v>
      </c>
      <c r="H64" s="59"/>
      <c r="I64" s="59"/>
      <c r="J64" s="59"/>
      <c r="K64" s="59"/>
      <c r="L64" s="59"/>
      <c r="M64" s="59">
        <v>2</v>
      </c>
      <c r="N64" s="59"/>
    </row>
    <row r="65" spans="1:14" ht="15" x14ac:dyDescent="0.25">
      <c r="A65" s="39" t="s">
        <v>237</v>
      </c>
      <c r="B65" s="8"/>
      <c r="C65" s="40" t="s">
        <v>238</v>
      </c>
      <c r="D65" s="2" t="s">
        <v>19</v>
      </c>
      <c r="E65" s="2" t="s">
        <v>10</v>
      </c>
      <c r="F65" s="37" t="s">
        <v>35</v>
      </c>
      <c r="G65" s="37" t="s">
        <v>239</v>
      </c>
      <c r="H65" s="59"/>
      <c r="I65" s="59"/>
      <c r="J65" s="59"/>
      <c r="K65" s="59"/>
      <c r="L65" s="59"/>
      <c r="M65" s="59">
        <v>2</v>
      </c>
      <c r="N65" s="59"/>
    </row>
    <row r="66" spans="1:14" ht="15" x14ac:dyDescent="0.25">
      <c r="A66" s="39" t="s">
        <v>240</v>
      </c>
      <c r="B66" s="8"/>
      <c r="C66" s="40" t="s">
        <v>241</v>
      </c>
      <c r="D66" s="2" t="s">
        <v>19</v>
      </c>
      <c r="E66" s="2" t="s">
        <v>10</v>
      </c>
      <c r="F66" s="37" t="s">
        <v>35</v>
      </c>
      <c r="G66" s="37" t="s">
        <v>242</v>
      </c>
      <c r="H66" s="59"/>
      <c r="I66" s="59"/>
      <c r="J66" s="59"/>
      <c r="K66" s="59"/>
      <c r="L66" s="59"/>
      <c r="M66" s="59">
        <v>2</v>
      </c>
      <c r="N66" s="59"/>
    </row>
    <row r="67" spans="1:14" ht="15" x14ac:dyDescent="0.25">
      <c r="A67" s="39" t="s">
        <v>243</v>
      </c>
      <c r="B67" s="8"/>
      <c r="C67" s="40" t="s">
        <v>244</v>
      </c>
      <c r="D67" s="2" t="s">
        <v>19</v>
      </c>
      <c r="E67" s="2" t="s">
        <v>10</v>
      </c>
      <c r="F67" s="37" t="s">
        <v>35</v>
      </c>
      <c r="G67" s="37" t="s">
        <v>245</v>
      </c>
      <c r="H67" s="59"/>
      <c r="I67" s="59"/>
      <c r="J67" s="59"/>
      <c r="K67" s="59"/>
      <c r="L67" s="59"/>
      <c r="M67" s="59">
        <v>2</v>
      </c>
      <c r="N67" s="59"/>
    </row>
    <row r="68" spans="1:14" ht="15" x14ac:dyDescent="0.25">
      <c r="A68" s="39" t="s">
        <v>246</v>
      </c>
      <c r="B68" s="8"/>
      <c r="C68" s="40" t="s">
        <v>247</v>
      </c>
      <c r="D68" s="2" t="s">
        <v>19</v>
      </c>
      <c r="E68" s="2" t="s">
        <v>10</v>
      </c>
      <c r="F68" s="37" t="s">
        <v>15</v>
      </c>
      <c r="G68" s="37" t="s">
        <v>248</v>
      </c>
      <c r="H68" s="59"/>
      <c r="I68" s="59"/>
      <c r="J68" s="59"/>
      <c r="K68" s="59"/>
      <c r="L68" s="59"/>
      <c r="M68" s="59"/>
      <c r="N68" s="59"/>
    </row>
    <row r="69" spans="1:14" ht="15" x14ac:dyDescent="0.25">
      <c r="A69" s="39" t="s">
        <v>249</v>
      </c>
      <c r="B69" s="8"/>
      <c r="C69" s="40" t="s">
        <v>395</v>
      </c>
      <c r="D69" s="2" t="s">
        <v>19</v>
      </c>
      <c r="E69" s="2" t="s">
        <v>10</v>
      </c>
      <c r="F69" s="37" t="s">
        <v>15</v>
      </c>
      <c r="G69" s="37" t="s">
        <v>250</v>
      </c>
      <c r="H69" s="59"/>
      <c r="I69" s="59"/>
      <c r="J69" s="59"/>
      <c r="K69" s="59"/>
      <c r="L69" s="59"/>
      <c r="M69" s="59"/>
      <c r="N69" s="59"/>
    </row>
    <row r="70" spans="1:14" ht="15" x14ac:dyDescent="0.25">
      <c r="A70" s="39" t="s">
        <v>251</v>
      </c>
      <c r="B70" s="8"/>
      <c r="C70" s="40" t="s">
        <v>252</v>
      </c>
      <c r="D70" s="2" t="s">
        <v>19</v>
      </c>
      <c r="E70" s="2" t="s">
        <v>10</v>
      </c>
      <c r="F70" s="37" t="s">
        <v>15</v>
      </c>
      <c r="G70" s="37" t="s">
        <v>253</v>
      </c>
      <c r="H70" s="59"/>
      <c r="I70" s="59"/>
      <c r="J70" s="59"/>
      <c r="K70" s="59"/>
      <c r="L70" s="59"/>
      <c r="M70" s="59"/>
      <c r="N70" s="59"/>
    </row>
    <row r="71" spans="1:14" ht="15" x14ac:dyDescent="0.25">
      <c r="A71" s="39" t="s">
        <v>254</v>
      </c>
      <c r="B71" s="8"/>
      <c r="C71" s="40" t="s">
        <v>396</v>
      </c>
      <c r="D71" s="2" t="s">
        <v>19</v>
      </c>
      <c r="E71" s="2" t="s">
        <v>10</v>
      </c>
      <c r="F71" s="37" t="s">
        <v>15</v>
      </c>
      <c r="G71" s="37" t="s">
        <v>255</v>
      </c>
      <c r="H71" s="59"/>
      <c r="I71" s="59"/>
      <c r="J71" s="59"/>
      <c r="K71" s="59"/>
      <c r="L71" s="59"/>
      <c r="M71" s="59"/>
      <c r="N71" s="59"/>
    </row>
    <row r="72" spans="1:14" ht="15" x14ac:dyDescent="0.25">
      <c r="A72" s="39" t="s">
        <v>256</v>
      </c>
      <c r="B72" s="8"/>
      <c r="C72" s="40" t="s">
        <v>397</v>
      </c>
      <c r="D72" s="2" t="s">
        <v>19</v>
      </c>
      <c r="E72" s="2" t="s">
        <v>10</v>
      </c>
      <c r="F72" s="37" t="s">
        <v>15</v>
      </c>
      <c r="G72" s="37" t="s">
        <v>257</v>
      </c>
      <c r="H72" s="59"/>
      <c r="I72" s="59"/>
      <c r="J72" s="59"/>
      <c r="K72" s="59"/>
      <c r="L72" s="59"/>
      <c r="M72" s="59"/>
      <c r="N72" s="59"/>
    </row>
    <row r="73" spans="1:14" ht="15" x14ac:dyDescent="0.25">
      <c r="A73" s="39" t="s">
        <v>258</v>
      </c>
      <c r="B73" s="8"/>
      <c r="C73" s="40" t="s">
        <v>259</v>
      </c>
      <c r="D73" s="2" t="s">
        <v>19</v>
      </c>
      <c r="E73" s="2" t="s">
        <v>10</v>
      </c>
      <c r="F73" s="37" t="s">
        <v>35</v>
      </c>
      <c r="G73" s="37" t="s">
        <v>260</v>
      </c>
      <c r="H73" s="59"/>
      <c r="I73" s="59"/>
      <c r="J73" s="59"/>
      <c r="K73" s="59"/>
      <c r="L73" s="59"/>
      <c r="M73" s="59">
        <v>2</v>
      </c>
      <c r="N73" s="59"/>
    </row>
    <row r="74" spans="1:14" s="10" customFormat="1" ht="15" x14ac:dyDescent="0.25">
      <c r="A74" s="41" t="s">
        <v>179</v>
      </c>
      <c r="B74" s="9"/>
      <c r="C74" s="42" t="s">
        <v>180</v>
      </c>
      <c r="D74" s="43" t="s">
        <v>9</v>
      </c>
      <c r="E74" s="43" t="s">
        <v>398</v>
      </c>
      <c r="F74" s="42" t="s">
        <v>181</v>
      </c>
      <c r="G74" s="42" t="s">
        <v>182</v>
      </c>
      <c r="H74" s="59"/>
      <c r="I74" s="59"/>
      <c r="J74" s="59"/>
      <c r="K74" s="59"/>
      <c r="L74" s="59"/>
      <c r="M74" s="59">
        <v>2</v>
      </c>
      <c r="N74" s="59"/>
    </row>
    <row r="75" spans="1:14" s="10" customFormat="1" ht="15" x14ac:dyDescent="0.25">
      <c r="A75" s="41" t="s">
        <v>183</v>
      </c>
      <c r="B75" s="9"/>
      <c r="C75" s="42" t="s">
        <v>184</v>
      </c>
      <c r="D75" s="43" t="s">
        <v>9</v>
      </c>
      <c r="E75" s="43" t="s">
        <v>398</v>
      </c>
      <c r="F75" s="42" t="s">
        <v>181</v>
      </c>
      <c r="G75" s="42" t="s">
        <v>185</v>
      </c>
      <c r="H75" s="59"/>
      <c r="I75" s="59"/>
      <c r="J75" s="59"/>
      <c r="K75" s="59"/>
      <c r="L75" s="59"/>
      <c r="M75" s="59">
        <v>2</v>
      </c>
      <c r="N75" s="59"/>
    </row>
    <row r="76" spans="1:14" s="10" customFormat="1" ht="15" x14ac:dyDescent="0.25">
      <c r="A76" s="41" t="s">
        <v>186</v>
      </c>
      <c r="C76" s="42" t="s">
        <v>187</v>
      </c>
      <c r="D76" s="43" t="s">
        <v>9</v>
      </c>
      <c r="E76" s="43" t="s">
        <v>398</v>
      </c>
      <c r="F76" s="42" t="s">
        <v>71</v>
      </c>
      <c r="G76" s="42" t="s">
        <v>188</v>
      </c>
      <c r="H76" s="59"/>
      <c r="I76" s="59"/>
      <c r="J76" s="59"/>
      <c r="K76" s="59">
        <v>2</v>
      </c>
      <c r="L76" s="59">
        <v>2</v>
      </c>
      <c r="M76" s="59">
        <v>2</v>
      </c>
      <c r="N76" s="59"/>
    </row>
    <row r="77" spans="1:14" s="10" customFormat="1" ht="15" x14ac:dyDescent="0.25">
      <c r="A77" s="41" t="s">
        <v>189</v>
      </c>
      <c r="C77" s="42" t="s">
        <v>399</v>
      </c>
      <c r="D77" s="43" t="s">
        <v>9</v>
      </c>
      <c r="E77" s="43" t="s">
        <v>398</v>
      </c>
      <c r="F77" s="42" t="s">
        <v>71</v>
      </c>
      <c r="G77" s="42" t="s">
        <v>190</v>
      </c>
      <c r="H77" s="59"/>
      <c r="I77" s="59">
        <v>2</v>
      </c>
      <c r="J77" s="59">
        <v>2</v>
      </c>
      <c r="K77" s="59">
        <v>2</v>
      </c>
      <c r="L77" s="59">
        <v>2</v>
      </c>
      <c r="M77" s="59">
        <v>2</v>
      </c>
      <c r="N77" s="59">
        <v>2</v>
      </c>
    </row>
    <row r="78" spans="1:14" s="10" customFormat="1" ht="15" x14ac:dyDescent="0.25">
      <c r="A78" s="41" t="s">
        <v>191</v>
      </c>
      <c r="B78" s="9"/>
      <c r="C78" s="42" t="s">
        <v>400</v>
      </c>
      <c r="D78" s="43" t="s">
        <v>9</v>
      </c>
      <c r="E78" s="43" t="s">
        <v>398</v>
      </c>
      <c r="F78" s="42" t="s">
        <v>192</v>
      </c>
      <c r="G78" s="42" t="s">
        <v>193</v>
      </c>
      <c r="H78" s="59"/>
      <c r="I78" s="59"/>
      <c r="J78" s="59">
        <v>2</v>
      </c>
      <c r="K78" s="59">
        <v>2</v>
      </c>
      <c r="L78" s="59">
        <v>2</v>
      </c>
      <c r="M78" s="59">
        <v>2</v>
      </c>
      <c r="N78" s="59">
        <v>2</v>
      </c>
    </row>
    <row r="79" spans="1:14" s="10" customFormat="1" ht="15" x14ac:dyDescent="0.25">
      <c r="A79" s="41" t="s">
        <v>194</v>
      </c>
      <c r="B79" s="9"/>
      <c r="C79" s="42" t="s">
        <v>195</v>
      </c>
      <c r="D79" s="43" t="s">
        <v>19</v>
      </c>
      <c r="E79" s="43" t="s">
        <v>398</v>
      </c>
      <c r="F79" s="42" t="s">
        <v>71</v>
      </c>
      <c r="G79" s="42" t="s">
        <v>196</v>
      </c>
      <c r="H79" s="59"/>
      <c r="I79" s="59"/>
      <c r="J79" s="59"/>
      <c r="K79" s="59"/>
      <c r="L79" s="59">
        <v>2</v>
      </c>
      <c r="M79" s="59"/>
      <c r="N79" s="59">
        <v>2</v>
      </c>
    </row>
    <row r="80" spans="1:14" s="10" customFormat="1" ht="15" x14ac:dyDescent="0.25">
      <c r="A80" s="41" t="s">
        <v>197</v>
      </c>
      <c r="B80" s="9"/>
      <c r="C80" s="42" t="s">
        <v>198</v>
      </c>
      <c r="D80" s="43" t="s">
        <v>19</v>
      </c>
      <c r="E80" s="43" t="s">
        <v>398</v>
      </c>
      <c r="F80" s="42" t="s">
        <v>192</v>
      </c>
      <c r="G80" s="42" t="s">
        <v>199</v>
      </c>
      <c r="H80" s="59"/>
      <c r="I80" s="59"/>
      <c r="J80" s="59"/>
      <c r="K80" s="59"/>
      <c r="L80" s="59"/>
      <c r="M80" s="59">
        <v>2</v>
      </c>
      <c r="N80" s="59"/>
    </row>
    <row r="81" spans="1:14" s="10" customFormat="1" ht="15" x14ac:dyDescent="0.25">
      <c r="A81" s="41" t="s">
        <v>200</v>
      </c>
      <c r="B81" s="9"/>
      <c r="C81" s="42" t="s">
        <v>401</v>
      </c>
      <c r="D81" s="43" t="s">
        <v>9</v>
      </c>
      <c r="E81" s="43" t="s">
        <v>398</v>
      </c>
      <c r="F81" s="42" t="s">
        <v>71</v>
      </c>
      <c r="G81" s="42" t="s">
        <v>201</v>
      </c>
      <c r="H81" s="59"/>
      <c r="I81" s="59"/>
      <c r="J81" s="59">
        <v>2</v>
      </c>
      <c r="K81" s="59"/>
      <c r="L81" s="59">
        <v>2</v>
      </c>
      <c r="M81" s="59">
        <v>2</v>
      </c>
      <c r="N81" s="59"/>
    </row>
    <row r="82" spans="1:14" s="10" customFormat="1" ht="15" x14ac:dyDescent="0.25">
      <c r="A82" s="41" t="s">
        <v>202</v>
      </c>
      <c r="B82" s="9"/>
      <c r="C82" s="42" t="s">
        <v>203</v>
      </c>
      <c r="D82" s="43" t="s">
        <v>9</v>
      </c>
      <c r="E82" s="43" t="s">
        <v>398</v>
      </c>
      <c r="F82" s="42" t="s">
        <v>181</v>
      </c>
      <c r="G82" s="42" t="s">
        <v>204</v>
      </c>
      <c r="H82" s="59"/>
      <c r="I82" s="59"/>
      <c r="J82" s="59"/>
      <c r="K82" s="59"/>
      <c r="L82" s="59"/>
      <c r="M82" s="59">
        <v>2</v>
      </c>
      <c r="N82" s="59"/>
    </row>
    <row r="83" spans="1:14" s="10" customFormat="1" ht="15" x14ac:dyDescent="0.25">
      <c r="A83" s="41" t="s">
        <v>205</v>
      </c>
      <c r="B83" s="9"/>
      <c r="C83" s="42" t="s">
        <v>206</v>
      </c>
      <c r="D83" s="43" t="s">
        <v>9</v>
      </c>
      <c r="E83" s="43" t="s">
        <v>398</v>
      </c>
      <c r="F83" s="42" t="s">
        <v>192</v>
      </c>
      <c r="G83" s="42" t="s">
        <v>207</v>
      </c>
      <c r="H83" s="59">
        <v>2</v>
      </c>
      <c r="I83" s="59"/>
      <c r="J83" s="59"/>
      <c r="K83" s="59"/>
      <c r="L83" s="59">
        <v>2</v>
      </c>
      <c r="M83" s="59">
        <v>2</v>
      </c>
      <c r="N83" s="59"/>
    </row>
    <row r="84" spans="1:14" s="10" customFormat="1" ht="15" x14ac:dyDescent="0.25">
      <c r="A84" s="41" t="s">
        <v>208</v>
      </c>
      <c r="B84" s="9"/>
      <c r="C84" s="42" t="s">
        <v>209</v>
      </c>
      <c r="D84" s="43" t="s">
        <v>19</v>
      </c>
      <c r="E84" s="43" t="s">
        <v>398</v>
      </c>
      <c r="F84" s="42" t="s">
        <v>71</v>
      </c>
      <c r="G84" s="42" t="s">
        <v>210</v>
      </c>
      <c r="H84" s="59">
        <v>2</v>
      </c>
      <c r="I84" s="59">
        <v>2</v>
      </c>
      <c r="J84" s="59"/>
      <c r="K84" s="59"/>
      <c r="L84" s="59"/>
      <c r="M84" s="59"/>
      <c r="N84" s="59">
        <v>2</v>
      </c>
    </row>
    <row r="85" spans="1:14" s="10" customFormat="1" ht="15" x14ac:dyDescent="0.25">
      <c r="A85" s="41" t="s">
        <v>211</v>
      </c>
      <c r="B85" s="9"/>
      <c r="C85" s="42" t="s">
        <v>212</v>
      </c>
      <c r="D85" s="43" t="s">
        <v>9</v>
      </c>
      <c r="E85" s="43" t="s">
        <v>398</v>
      </c>
      <c r="F85" s="42" t="s">
        <v>181</v>
      </c>
      <c r="G85" s="42" t="s">
        <v>213</v>
      </c>
      <c r="H85" s="59"/>
      <c r="I85" s="59"/>
      <c r="J85" s="59"/>
      <c r="K85" s="59"/>
      <c r="L85" s="59"/>
      <c r="M85" s="59">
        <v>2</v>
      </c>
      <c r="N85" s="59"/>
    </row>
    <row r="86" spans="1:14" s="10" customFormat="1" ht="15" x14ac:dyDescent="0.25">
      <c r="A86" s="41" t="s">
        <v>214</v>
      </c>
      <c r="B86" s="9"/>
      <c r="C86" s="42" t="s">
        <v>215</v>
      </c>
      <c r="D86" s="43" t="s">
        <v>9</v>
      </c>
      <c r="E86" s="43" t="s">
        <v>398</v>
      </c>
      <c r="F86" s="42" t="s">
        <v>216</v>
      </c>
      <c r="G86" s="42" t="s">
        <v>217</v>
      </c>
      <c r="H86" s="59"/>
      <c r="I86" s="59"/>
      <c r="J86" s="59"/>
      <c r="K86" s="59"/>
      <c r="L86" s="59"/>
      <c r="M86" s="59">
        <v>2</v>
      </c>
      <c r="N86" s="59"/>
    </row>
    <row r="87" spans="1:14" s="10" customFormat="1" ht="15" x14ac:dyDescent="0.25">
      <c r="A87" s="41" t="s">
        <v>218</v>
      </c>
      <c r="B87" s="9"/>
      <c r="C87" s="42" t="s">
        <v>219</v>
      </c>
      <c r="D87" s="43" t="s">
        <v>9</v>
      </c>
      <c r="E87" s="43" t="s">
        <v>398</v>
      </c>
      <c r="F87" s="42" t="s">
        <v>181</v>
      </c>
      <c r="G87" s="42" t="s">
        <v>220</v>
      </c>
      <c r="H87" s="59"/>
      <c r="I87" s="59"/>
      <c r="J87" s="59"/>
      <c r="K87" s="59"/>
      <c r="L87" s="59"/>
      <c r="M87" s="59">
        <v>2</v>
      </c>
      <c r="N87" s="59"/>
    </row>
    <row r="88" spans="1:14" s="10" customFormat="1" ht="29.25" customHeight="1" x14ac:dyDescent="0.25">
      <c r="A88" s="41" t="s">
        <v>221</v>
      </c>
      <c r="B88" s="9"/>
      <c r="C88" s="42" t="s">
        <v>222</v>
      </c>
      <c r="D88" s="43" t="s">
        <v>223</v>
      </c>
      <c r="E88" s="43" t="s">
        <v>398</v>
      </c>
      <c r="F88" s="42" t="s">
        <v>181</v>
      </c>
      <c r="G88" s="42" t="s">
        <v>224</v>
      </c>
      <c r="H88" s="59"/>
      <c r="I88" s="59"/>
      <c r="J88" s="59"/>
      <c r="K88" s="59"/>
      <c r="L88" s="59"/>
      <c r="M88" s="59">
        <v>2</v>
      </c>
      <c r="N88" s="59"/>
    </row>
    <row r="89" spans="1:14" s="10" customFormat="1" ht="15" x14ac:dyDescent="0.25">
      <c r="A89" s="41" t="s">
        <v>225</v>
      </c>
      <c r="B89" s="9"/>
      <c r="C89" s="42" t="s">
        <v>402</v>
      </c>
      <c r="D89" s="43" t="s">
        <v>19</v>
      </c>
      <c r="E89" s="43" t="s">
        <v>398</v>
      </c>
      <c r="F89" s="42" t="s">
        <v>71</v>
      </c>
      <c r="G89" s="42" t="s">
        <v>226</v>
      </c>
      <c r="H89" s="59"/>
      <c r="I89" s="59"/>
      <c r="J89" s="59"/>
      <c r="K89" s="59"/>
      <c r="L89" s="59"/>
      <c r="M89" s="59">
        <v>2</v>
      </c>
      <c r="N89" s="59"/>
    </row>
    <row r="90" spans="1:14" s="10" customFormat="1" ht="26.25" x14ac:dyDescent="0.25">
      <c r="A90" s="41" t="s">
        <v>227</v>
      </c>
      <c r="B90" s="9"/>
      <c r="C90" s="42" t="s">
        <v>403</v>
      </c>
      <c r="D90" s="43" t="s">
        <v>19</v>
      </c>
      <c r="E90" s="43" t="s">
        <v>398</v>
      </c>
      <c r="F90" s="42" t="s">
        <v>181</v>
      </c>
      <c r="G90" s="42" t="s">
        <v>228</v>
      </c>
      <c r="H90" s="59"/>
      <c r="I90" s="59"/>
      <c r="J90" s="59"/>
      <c r="K90" s="59"/>
      <c r="L90" s="59"/>
      <c r="M90" s="59">
        <v>2</v>
      </c>
      <c r="N90" s="59"/>
    </row>
    <row r="91" spans="1:14" s="10" customFormat="1" ht="15" x14ac:dyDescent="0.25">
      <c r="A91" s="41" t="s">
        <v>229</v>
      </c>
      <c r="B91" s="9"/>
      <c r="C91" s="45" t="s">
        <v>230</v>
      </c>
      <c r="D91" s="43" t="s">
        <v>9</v>
      </c>
      <c r="E91" s="43" t="s">
        <v>398</v>
      </c>
      <c r="F91" s="42" t="s">
        <v>192</v>
      </c>
      <c r="G91" s="42" t="s">
        <v>231</v>
      </c>
      <c r="H91" s="59">
        <v>2</v>
      </c>
      <c r="I91" s="59"/>
      <c r="J91" s="59"/>
      <c r="K91" s="59"/>
      <c r="L91" s="59"/>
      <c r="M91" s="59"/>
      <c r="N91" s="59"/>
    </row>
    <row r="92" spans="1:14" s="10" customFormat="1" ht="15" x14ac:dyDescent="0.25">
      <c r="A92" s="41" t="s">
        <v>261</v>
      </c>
      <c r="B92" s="9"/>
      <c r="C92" s="42" t="s">
        <v>271</v>
      </c>
      <c r="D92" s="43" t="s">
        <v>9</v>
      </c>
      <c r="E92" s="43" t="s">
        <v>398</v>
      </c>
      <c r="F92" s="42" t="s">
        <v>181</v>
      </c>
      <c r="G92" s="42" t="s">
        <v>272</v>
      </c>
      <c r="H92" s="59"/>
      <c r="I92" s="59"/>
      <c r="J92" s="59"/>
      <c r="K92" s="59"/>
      <c r="L92" s="59"/>
      <c r="M92" s="59">
        <v>2</v>
      </c>
      <c r="N92" s="59"/>
    </row>
    <row r="93" spans="1:14" s="10" customFormat="1" ht="15" x14ac:dyDescent="0.25">
      <c r="A93" s="41" t="s">
        <v>262</v>
      </c>
      <c r="B93" s="9"/>
      <c r="C93" s="42" t="s">
        <v>273</v>
      </c>
      <c r="D93" s="43" t="s">
        <v>9</v>
      </c>
      <c r="E93" s="43" t="s">
        <v>398</v>
      </c>
      <c r="F93" s="42" t="s">
        <v>181</v>
      </c>
      <c r="G93" s="42" t="s">
        <v>274</v>
      </c>
      <c r="H93" s="59"/>
      <c r="I93" s="59"/>
      <c r="J93" s="59"/>
      <c r="K93" s="59"/>
      <c r="L93" s="59"/>
      <c r="M93" s="59">
        <v>2</v>
      </c>
      <c r="N93" s="59"/>
    </row>
    <row r="94" spans="1:14" s="10" customFormat="1" ht="15" x14ac:dyDescent="0.25">
      <c r="A94" s="41" t="s">
        <v>263</v>
      </c>
      <c r="B94" s="9"/>
      <c r="C94" s="42" t="s">
        <v>275</v>
      </c>
      <c r="D94" s="43" t="s">
        <v>9</v>
      </c>
      <c r="E94" s="43" t="s">
        <v>398</v>
      </c>
      <c r="F94" s="42" t="s">
        <v>181</v>
      </c>
      <c r="G94" s="42" t="s">
        <v>276</v>
      </c>
      <c r="H94" s="59"/>
      <c r="I94" s="59"/>
      <c r="J94" s="59"/>
      <c r="K94" s="59"/>
      <c r="L94" s="59"/>
      <c r="M94" s="59">
        <v>2</v>
      </c>
      <c r="N94" s="59"/>
    </row>
    <row r="95" spans="1:14" s="10" customFormat="1" ht="15" x14ac:dyDescent="0.25">
      <c r="A95" s="41" t="s">
        <v>264</v>
      </c>
      <c r="B95" s="9"/>
      <c r="C95" s="42" t="s">
        <v>277</v>
      </c>
      <c r="D95" s="43" t="s">
        <v>9</v>
      </c>
      <c r="E95" s="43" t="s">
        <v>398</v>
      </c>
      <c r="F95" s="42" t="s">
        <v>181</v>
      </c>
      <c r="G95" s="42" t="s">
        <v>278</v>
      </c>
      <c r="H95" s="59"/>
      <c r="I95" s="59"/>
      <c r="J95" s="59"/>
      <c r="K95" s="59"/>
      <c r="L95" s="59"/>
      <c r="M95" s="59">
        <v>2</v>
      </c>
      <c r="N95" s="59"/>
    </row>
    <row r="96" spans="1:14" s="10" customFormat="1" ht="15" x14ac:dyDescent="0.25">
      <c r="A96" s="41" t="s">
        <v>265</v>
      </c>
      <c r="B96" s="9"/>
      <c r="C96" s="42" t="s">
        <v>279</v>
      </c>
      <c r="D96" s="43" t="s">
        <v>9</v>
      </c>
      <c r="E96" s="43" t="s">
        <v>398</v>
      </c>
      <c r="F96" s="42" t="s">
        <v>181</v>
      </c>
      <c r="G96" s="42" t="s">
        <v>280</v>
      </c>
      <c r="H96" s="59"/>
      <c r="I96" s="59"/>
      <c r="J96" s="59"/>
      <c r="K96" s="59"/>
      <c r="L96" s="59"/>
      <c r="M96" s="59">
        <v>2</v>
      </c>
      <c r="N96" s="59"/>
    </row>
    <row r="97" spans="1:14" s="10" customFormat="1" ht="15" x14ac:dyDescent="0.25">
      <c r="A97" s="41" t="s">
        <v>266</v>
      </c>
      <c r="B97" s="9"/>
      <c r="C97" s="42" t="s">
        <v>404</v>
      </c>
      <c r="D97" s="43" t="s">
        <v>9</v>
      </c>
      <c r="E97" s="43" t="s">
        <v>398</v>
      </c>
      <c r="F97" s="42" t="s">
        <v>181</v>
      </c>
      <c r="G97" s="42" t="s">
        <v>281</v>
      </c>
      <c r="H97" s="59"/>
      <c r="I97" s="59"/>
      <c r="J97" s="59"/>
      <c r="K97" s="59"/>
      <c r="L97" s="59"/>
      <c r="M97" s="59">
        <v>2</v>
      </c>
      <c r="N97" s="59"/>
    </row>
    <row r="98" spans="1:14" s="10" customFormat="1" ht="15" x14ac:dyDescent="0.25">
      <c r="A98" s="41" t="s">
        <v>267</v>
      </c>
      <c r="B98" s="9"/>
      <c r="C98" s="42" t="s">
        <v>282</v>
      </c>
      <c r="D98" s="43" t="s">
        <v>9</v>
      </c>
      <c r="E98" s="43" t="s">
        <v>398</v>
      </c>
      <c r="F98" s="42" t="s">
        <v>181</v>
      </c>
      <c r="G98" s="42" t="s">
        <v>283</v>
      </c>
      <c r="H98" s="59"/>
      <c r="I98" s="59"/>
      <c r="J98" s="59"/>
      <c r="K98" s="59"/>
      <c r="L98" s="59"/>
      <c r="M98" s="59">
        <v>2</v>
      </c>
      <c r="N98" s="59"/>
    </row>
    <row r="99" spans="1:14" s="10" customFormat="1" ht="15" x14ac:dyDescent="0.25">
      <c r="A99" s="41" t="s">
        <v>268</v>
      </c>
      <c r="B99" s="9"/>
      <c r="C99" s="42" t="s">
        <v>284</v>
      </c>
      <c r="D99" s="43" t="s">
        <v>9</v>
      </c>
      <c r="E99" s="43" t="s">
        <v>398</v>
      </c>
      <c r="F99" s="42" t="s">
        <v>181</v>
      </c>
      <c r="G99" s="42" t="s">
        <v>285</v>
      </c>
      <c r="H99" s="59"/>
      <c r="I99" s="59"/>
      <c r="J99" s="59"/>
      <c r="K99" s="59"/>
      <c r="L99" s="59"/>
      <c r="M99" s="59">
        <v>2</v>
      </c>
      <c r="N99" s="59"/>
    </row>
    <row r="100" spans="1:14" s="10" customFormat="1" ht="15" x14ac:dyDescent="0.25">
      <c r="A100" s="41" t="s">
        <v>269</v>
      </c>
      <c r="B100" s="9"/>
      <c r="C100" s="42" t="s">
        <v>286</v>
      </c>
      <c r="D100" s="43" t="s">
        <v>9</v>
      </c>
      <c r="E100" s="43" t="s">
        <v>398</v>
      </c>
      <c r="F100" s="42" t="s">
        <v>181</v>
      </c>
      <c r="G100" s="42" t="s">
        <v>287</v>
      </c>
      <c r="H100" s="59"/>
      <c r="I100" s="59"/>
      <c r="J100" s="59"/>
      <c r="K100" s="59"/>
      <c r="L100" s="59"/>
      <c r="M100" s="59">
        <v>2</v>
      </c>
      <c r="N100" s="59"/>
    </row>
    <row r="101" spans="1:14" s="10" customFormat="1" ht="15" x14ac:dyDescent="0.25">
      <c r="A101" s="41" t="s">
        <v>270</v>
      </c>
      <c r="B101" s="9"/>
      <c r="C101" s="42" t="s">
        <v>288</v>
      </c>
      <c r="D101" s="43" t="s">
        <v>9</v>
      </c>
      <c r="E101" s="43" t="s">
        <v>398</v>
      </c>
      <c r="F101" s="42" t="s">
        <v>181</v>
      </c>
      <c r="G101" s="42" t="s">
        <v>289</v>
      </c>
      <c r="H101" s="59"/>
      <c r="I101" s="59"/>
      <c r="J101" s="59"/>
      <c r="K101" s="59"/>
      <c r="L101" s="59"/>
      <c r="M101" s="59">
        <v>2</v>
      </c>
      <c r="N101" s="59"/>
    </row>
  </sheetData>
  <conditionalFormatting sqref="F1:G1">
    <cfRule type="cellIs" dxfId="330" priority="22" stopIfTrue="1" operator="equal">
      <formula>"Error Missing Country"</formula>
    </cfRule>
  </conditionalFormatting>
  <conditionalFormatting sqref="A1:A65536">
    <cfRule type="duplicateValues" dxfId="329" priority="11" stopIfTrue="1"/>
    <cfRule type="timePeriod" dxfId="328" priority="12" stopIfTrue="1" timePeriod="yesterday">
      <formula>FLOOR(A1,1)=TODAY()-1</formula>
    </cfRule>
  </conditionalFormatting>
  <conditionalFormatting sqref="H3:N101">
    <cfRule type="expression" dxfId="327" priority="8" stopIfTrue="1">
      <formula>OR(H$3="Saturday",H$3="Sunday")</formula>
    </cfRule>
    <cfRule type="cellIs" dxfId="326" priority="9" stopIfTrue="1" operator="equal">
      <formula>"Closed"</formula>
    </cfRule>
    <cfRule type="cellIs" dxfId="325" priority="10" stopIfTrue="1" operator="equal">
      <formula>"Open"</formula>
    </cfRule>
  </conditionalFormatting>
  <conditionalFormatting sqref="H3:N101">
    <cfRule type="cellIs" dxfId="324" priority="6" stopIfTrue="1" operator="equal">
      <formula>"Closed"</formula>
    </cfRule>
    <cfRule type="cellIs" dxfId="323" priority="7" stopIfTrue="1" operator="equal">
      <formula>"Open"</formula>
    </cfRule>
  </conditionalFormatting>
  <conditionalFormatting sqref="H3:N101">
    <cfRule type="expression" dxfId="322" priority="5" stopIfTrue="1">
      <formula>OR(#REF!="Saturday",#REF!="Sunday")</formula>
    </cfRule>
  </conditionalFormatting>
  <conditionalFormatting sqref="H3:N101">
    <cfRule type="expression" dxfId="321" priority="1" stopIfTrue="1">
      <formula>OR(#REF!="Saturday",#REF!="Sunday")</formula>
    </cfRule>
  </conditionalFormatting>
  <conditionalFormatting sqref="H3:N101">
    <cfRule type="expression" dxfId="320" priority="2" stopIfTrue="1">
      <formula>OR(H$1="Saturday",H$1="Sunday")</formula>
    </cfRule>
    <cfRule type="cellIs" dxfId="319" priority="3" stopIfTrue="1" operator="equal">
      <formula>"Closed"</formula>
    </cfRule>
    <cfRule type="cellIs" dxfId="318" priority="4" stopIfTrue="1" operator="equal">
      <formula>"Open"</formula>
    </cfRule>
  </conditionalFormatting>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101"/>
  <sheetViews>
    <sheetView topLeftCell="F1" workbookViewId="0">
      <selection activeCell="H36" sqref="H36"/>
    </sheetView>
  </sheetViews>
  <sheetFormatPr defaultRowHeight="12.75" x14ac:dyDescent="0.2"/>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12.28515625" style="1" bestFit="1" customWidth="1"/>
    <col min="9" max="10" width="12.5703125" style="1" bestFit="1" customWidth="1"/>
    <col min="11" max="224" width="9.140625" style="1"/>
    <col min="225" max="225" width="7.85546875" style="1" bestFit="1" customWidth="1"/>
    <col min="226" max="226" width="7.85546875" style="1" customWidth="1"/>
    <col min="227" max="227" width="19.85546875" style="1" bestFit="1" customWidth="1"/>
    <col min="228" max="228" width="30.5703125" style="1" bestFit="1" customWidth="1"/>
    <col min="229" max="229" width="12.85546875" style="1" customWidth="1"/>
    <col min="230" max="230" width="22" style="1" customWidth="1"/>
    <col min="231" max="231" width="57.85546875" style="1" customWidth="1"/>
    <col min="232" max="233" width="12.28515625" style="1" bestFit="1" customWidth="1"/>
    <col min="234" max="240" width="11.42578125" style="1" bestFit="1" customWidth="1"/>
    <col min="241" max="261" width="12.5703125" style="1" bestFit="1" customWidth="1"/>
    <col min="262" max="265" width="12.28515625" style="1" bestFit="1" customWidth="1"/>
    <col min="266" max="480" width="9.140625" style="1"/>
    <col min="481" max="481" width="7.85546875" style="1" bestFit="1" customWidth="1"/>
    <col min="482" max="482" width="7.85546875" style="1" customWidth="1"/>
    <col min="483" max="483" width="19.85546875" style="1" bestFit="1" customWidth="1"/>
    <col min="484" max="484" width="30.5703125" style="1" bestFit="1" customWidth="1"/>
    <col min="485" max="485" width="12.85546875" style="1" customWidth="1"/>
    <col min="486" max="486" width="22" style="1" customWidth="1"/>
    <col min="487" max="487" width="57.85546875" style="1" customWidth="1"/>
    <col min="488" max="489" width="12.28515625" style="1" bestFit="1" customWidth="1"/>
    <col min="490" max="496" width="11.42578125" style="1" bestFit="1" customWidth="1"/>
    <col min="497" max="517" width="12.5703125" style="1" bestFit="1" customWidth="1"/>
    <col min="518" max="521" width="12.28515625" style="1" bestFit="1" customWidth="1"/>
    <col min="522" max="736" width="9.140625" style="1"/>
    <col min="737" max="737" width="7.85546875" style="1" bestFit="1" customWidth="1"/>
    <col min="738" max="738" width="7.85546875" style="1" customWidth="1"/>
    <col min="739" max="739" width="19.85546875" style="1" bestFit="1" customWidth="1"/>
    <col min="740" max="740" width="30.5703125" style="1" bestFit="1" customWidth="1"/>
    <col min="741" max="741" width="12.85546875" style="1" customWidth="1"/>
    <col min="742" max="742" width="22" style="1" customWidth="1"/>
    <col min="743" max="743" width="57.85546875" style="1" customWidth="1"/>
    <col min="744" max="745" width="12.28515625" style="1" bestFit="1" customWidth="1"/>
    <col min="746" max="752" width="11.42578125" style="1" bestFit="1" customWidth="1"/>
    <col min="753" max="773" width="12.5703125" style="1" bestFit="1" customWidth="1"/>
    <col min="774" max="777" width="12.28515625" style="1" bestFit="1" customWidth="1"/>
    <col min="778" max="992" width="9.140625" style="1"/>
    <col min="993" max="993" width="7.85546875" style="1" bestFit="1" customWidth="1"/>
    <col min="994" max="994" width="7.85546875" style="1" customWidth="1"/>
    <col min="995" max="995" width="19.85546875" style="1" bestFit="1" customWidth="1"/>
    <col min="996" max="996" width="30.5703125" style="1" bestFit="1" customWidth="1"/>
    <col min="997" max="997" width="12.85546875" style="1" customWidth="1"/>
    <col min="998" max="998" width="22" style="1" customWidth="1"/>
    <col min="999" max="999" width="57.85546875" style="1" customWidth="1"/>
    <col min="1000" max="1001" width="12.28515625" style="1" bestFit="1" customWidth="1"/>
    <col min="1002" max="1008" width="11.42578125" style="1" bestFit="1" customWidth="1"/>
    <col min="1009" max="1029" width="12.5703125" style="1" bestFit="1" customWidth="1"/>
    <col min="1030" max="1033" width="12.28515625" style="1" bestFit="1" customWidth="1"/>
    <col min="1034" max="1248" width="9.140625" style="1"/>
    <col min="1249" max="1249" width="7.85546875" style="1" bestFit="1" customWidth="1"/>
    <col min="1250" max="1250" width="7.85546875" style="1" customWidth="1"/>
    <col min="1251" max="1251" width="19.85546875" style="1" bestFit="1" customWidth="1"/>
    <col min="1252" max="1252" width="30.5703125" style="1" bestFit="1" customWidth="1"/>
    <col min="1253" max="1253" width="12.85546875" style="1" customWidth="1"/>
    <col min="1254" max="1254" width="22" style="1" customWidth="1"/>
    <col min="1255" max="1255" width="57.85546875" style="1" customWidth="1"/>
    <col min="1256" max="1257" width="12.28515625" style="1" bestFit="1" customWidth="1"/>
    <col min="1258" max="1264" width="11.42578125" style="1" bestFit="1" customWidth="1"/>
    <col min="1265" max="1285" width="12.5703125" style="1" bestFit="1" customWidth="1"/>
    <col min="1286" max="1289" width="12.28515625" style="1" bestFit="1" customWidth="1"/>
    <col min="1290" max="1504" width="9.140625" style="1"/>
    <col min="1505" max="1505" width="7.85546875" style="1" bestFit="1" customWidth="1"/>
    <col min="1506" max="1506" width="7.85546875" style="1" customWidth="1"/>
    <col min="1507" max="1507" width="19.85546875" style="1" bestFit="1" customWidth="1"/>
    <col min="1508" max="1508" width="30.5703125" style="1" bestFit="1" customWidth="1"/>
    <col min="1509" max="1509" width="12.85546875" style="1" customWidth="1"/>
    <col min="1510" max="1510" width="22" style="1" customWidth="1"/>
    <col min="1511" max="1511" width="57.85546875" style="1" customWidth="1"/>
    <col min="1512" max="1513" width="12.28515625" style="1" bestFit="1" customWidth="1"/>
    <col min="1514" max="1520" width="11.42578125" style="1" bestFit="1" customWidth="1"/>
    <col min="1521" max="1541" width="12.5703125" style="1" bestFit="1" customWidth="1"/>
    <col min="1542" max="1545" width="12.28515625" style="1" bestFit="1" customWidth="1"/>
    <col min="1546" max="1760" width="9.140625" style="1"/>
    <col min="1761" max="1761" width="7.85546875" style="1" bestFit="1" customWidth="1"/>
    <col min="1762" max="1762" width="7.85546875" style="1" customWidth="1"/>
    <col min="1763" max="1763" width="19.85546875" style="1" bestFit="1" customWidth="1"/>
    <col min="1764" max="1764" width="30.5703125" style="1" bestFit="1" customWidth="1"/>
    <col min="1765" max="1765" width="12.85546875" style="1" customWidth="1"/>
    <col min="1766" max="1766" width="22" style="1" customWidth="1"/>
    <col min="1767" max="1767" width="57.85546875" style="1" customWidth="1"/>
    <col min="1768" max="1769" width="12.28515625" style="1" bestFit="1" customWidth="1"/>
    <col min="1770" max="1776" width="11.42578125" style="1" bestFit="1" customWidth="1"/>
    <col min="1777" max="1797" width="12.5703125" style="1" bestFit="1" customWidth="1"/>
    <col min="1798" max="1801" width="12.28515625" style="1" bestFit="1" customWidth="1"/>
    <col min="1802" max="2016" width="9.140625" style="1"/>
    <col min="2017" max="2017" width="7.85546875" style="1" bestFit="1" customWidth="1"/>
    <col min="2018" max="2018" width="7.85546875" style="1" customWidth="1"/>
    <col min="2019" max="2019" width="19.85546875" style="1" bestFit="1" customWidth="1"/>
    <col min="2020" max="2020" width="30.5703125" style="1" bestFit="1" customWidth="1"/>
    <col min="2021" max="2021" width="12.85546875" style="1" customWidth="1"/>
    <col min="2022" max="2022" width="22" style="1" customWidth="1"/>
    <col min="2023" max="2023" width="57.85546875" style="1" customWidth="1"/>
    <col min="2024" max="2025" width="12.28515625" style="1" bestFit="1" customWidth="1"/>
    <col min="2026" max="2032" width="11.42578125" style="1" bestFit="1" customWidth="1"/>
    <col min="2033" max="2053" width="12.5703125" style="1" bestFit="1" customWidth="1"/>
    <col min="2054" max="2057" width="12.28515625" style="1" bestFit="1" customWidth="1"/>
    <col min="2058" max="2272" width="9.140625" style="1"/>
    <col min="2273" max="2273" width="7.85546875" style="1" bestFit="1" customWidth="1"/>
    <col min="2274" max="2274" width="7.85546875" style="1" customWidth="1"/>
    <col min="2275" max="2275" width="19.85546875" style="1" bestFit="1" customWidth="1"/>
    <col min="2276" max="2276" width="30.5703125" style="1" bestFit="1" customWidth="1"/>
    <col min="2277" max="2277" width="12.85546875" style="1" customWidth="1"/>
    <col min="2278" max="2278" width="22" style="1" customWidth="1"/>
    <col min="2279" max="2279" width="57.85546875" style="1" customWidth="1"/>
    <col min="2280" max="2281" width="12.28515625" style="1" bestFit="1" customWidth="1"/>
    <col min="2282" max="2288" width="11.42578125" style="1" bestFit="1" customWidth="1"/>
    <col min="2289" max="2309" width="12.5703125" style="1" bestFit="1" customWidth="1"/>
    <col min="2310" max="2313" width="12.28515625" style="1" bestFit="1" customWidth="1"/>
    <col min="2314" max="2528" width="9.140625" style="1"/>
    <col min="2529" max="2529" width="7.85546875" style="1" bestFit="1" customWidth="1"/>
    <col min="2530" max="2530" width="7.85546875" style="1" customWidth="1"/>
    <col min="2531" max="2531" width="19.85546875" style="1" bestFit="1" customWidth="1"/>
    <col min="2532" max="2532" width="30.5703125" style="1" bestFit="1" customWidth="1"/>
    <col min="2533" max="2533" width="12.85546875" style="1" customWidth="1"/>
    <col min="2534" max="2534" width="22" style="1" customWidth="1"/>
    <col min="2535" max="2535" width="57.85546875" style="1" customWidth="1"/>
    <col min="2536" max="2537" width="12.28515625" style="1" bestFit="1" customWidth="1"/>
    <col min="2538" max="2544" width="11.42578125" style="1" bestFit="1" customWidth="1"/>
    <col min="2545" max="2565" width="12.5703125" style="1" bestFit="1" customWidth="1"/>
    <col min="2566" max="2569" width="12.28515625" style="1" bestFit="1" customWidth="1"/>
    <col min="2570" max="2784" width="9.140625" style="1"/>
    <col min="2785" max="2785" width="7.85546875" style="1" bestFit="1" customWidth="1"/>
    <col min="2786" max="2786" width="7.85546875" style="1" customWidth="1"/>
    <col min="2787" max="2787" width="19.85546875" style="1" bestFit="1" customWidth="1"/>
    <col min="2788" max="2788" width="30.5703125" style="1" bestFit="1" customWidth="1"/>
    <col min="2789" max="2789" width="12.85546875" style="1" customWidth="1"/>
    <col min="2790" max="2790" width="22" style="1" customWidth="1"/>
    <col min="2791" max="2791" width="57.85546875" style="1" customWidth="1"/>
    <col min="2792" max="2793" width="12.28515625" style="1" bestFit="1" customWidth="1"/>
    <col min="2794" max="2800" width="11.42578125" style="1" bestFit="1" customWidth="1"/>
    <col min="2801" max="2821" width="12.5703125" style="1" bestFit="1" customWidth="1"/>
    <col min="2822" max="2825" width="12.28515625" style="1" bestFit="1" customWidth="1"/>
    <col min="2826" max="3040" width="9.140625" style="1"/>
    <col min="3041" max="3041" width="7.85546875" style="1" bestFit="1" customWidth="1"/>
    <col min="3042" max="3042" width="7.85546875" style="1" customWidth="1"/>
    <col min="3043" max="3043" width="19.85546875" style="1" bestFit="1" customWidth="1"/>
    <col min="3044" max="3044" width="30.5703125" style="1" bestFit="1" customWidth="1"/>
    <col min="3045" max="3045" width="12.85546875" style="1" customWidth="1"/>
    <col min="3046" max="3046" width="22" style="1" customWidth="1"/>
    <col min="3047" max="3047" width="57.85546875" style="1" customWidth="1"/>
    <col min="3048" max="3049" width="12.28515625" style="1" bestFit="1" customWidth="1"/>
    <col min="3050" max="3056" width="11.42578125" style="1" bestFit="1" customWidth="1"/>
    <col min="3057" max="3077" width="12.5703125" style="1" bestFit="1" customWidth="1"/>
    <col min="3078" max="3081" width="12.28515625" style="1" bestFit="1" customWidth="1"/>
    <col min="3082" max="3296" width="9.140625" style="1"/>
    <col min="3297" max="3297" width="7.85546875" style="1" bestFit="1" customWidth="1"/>
    <col min="3298" max="3298" width="7.85546875" style="1" customWidth="1"/>
    <col min="3299" max="3299" width="19.85546875" style="1" bestFit="1" customWidth="1"/>
    <col min="3300" max="3300" width="30.5703125" style="1" bestFit="1" customWidth="1"/>
    <col min="3301" max="3301" width="12.85546875" style="1" customWidth="1"/>
    <col min="3302" max="3302" width="22" style="1" customWidth="1"/>
    <col min="3303" max="3303" width="57.85546875" style="1" customWidth="1"/>
    <col min="3304" max="3305" width="12.28515625" style="1" bestFit="1" customWidth="1"/>
    <col min="3306" max="3312" width="11.42578125" style="1" bestFit="1" customWidth="1"/>
    <col min="3313" max="3333" width="12.5703125" style="1" bestFit="1" customWidth="1"/>
    <col min="3334" max="3337" width="12.28515625" style="1" bestFit="1" customWidth="1"/>
    <col min="3338" max="3552" width="9.140625" style="1"/>
    <col min="3553" max="3553" width="7.85546875" style="1" bestFit="1" customWidth="1"/>
    <col min="3554" max="3554" width="7.85546875" style="1" customWidth="1"/>
    <col min="3555" max="3555" width="19.85546875" style="1" bestFit="1" customWidth="1"/>
    <col min="3556" max="3556" width="30.5703125" style="1" bestFit="1" customWidth="1"/>
    <col min="3557" max="3557" width="12.85546875" style="1" customWidth="1"/>
    <col min="3558" max="3558" width="22" style="1" customWidth="1"/>
    <col min="3559" max="3559" width="57.85546875" style="1" customWidth="1"/>
    <col min="3560" max="3561" width="12.28515625" style="1" bestFit="1" customWidth="1"/>
    <col min="3562" max="3568" width="11.42578125" style="1" bestFit="1" customWidth="1"/>
    <col min="3569" max="3589" width="12.5703125" style="1" bestFit="1" customWidth="1"/>
    <col min="3590" max="3593" width="12.28515625" style="1" bestFit="1" customWidth="1"/>
    <col min="3594" max="3808" width="9.140625" style="1"/>
    <col min="3809" max="3809" width="7.85546875" style="1" bestFit="1" customWidth="1"/>
    <col min="3810" max="3810" width="7.85546875" style="1" customWidth="1"/>
    <col min="3811" max="3811" width="19.85546875" style="1" bestFit="1" customWidth="1"/>
    <col min="3812" max="3812" width="30.5703125" style="1" bestFit="1" customWidth="1"/>
    <col min="3813" max="3813" width="12.85546875" style="1" customWidth="1"/>
    <col min="3814" max="3814" width="22" style="1" customWidth="1"/>
    <col min="3815" max="3815" width="57.85546875" style="1" customWidth="1"/>
    <col min="3816" max="3817" width="12.28515625" style="1" bestFit="1" customWidth="1"/>
    <col min="3818" max="3824" width="11.42578125" style="1" bestFit="1" customWidth="1"/>
    <col min="3825" max="3845" width="12.5703125" style="1" bestFit="1" customWidth="1"/>
    <col min="3846" max="3849" width="12.28515625" style="1" bestFit="1" customWidth="1"/>
    <col min="3850" max="4064" width="9.140625" style="1"/>
    <col min="4065" max="4065" width="7.85546875" style="1" bestFit="1" customWidth="1"/>
    <col min="4066" max="4066" width="7.85546875" style="1" customWidth="1"/>
    <col min="4067" max="4067" width="19.85546875" style="1" bestFit="1" customWidth="1"/>
    <col min="4068" max="4068" width="30.5703125" style="1" bestFit="1" customWidth="1"/>
    <col min="4069" max="4069" width="12.85546875" style="1" customWidth="1"/>
    <col min="4070" max="4070" width="22" style="1" customWidth="1"/>
    <col min="4071" max="4071" width="57.85546875" style="1" customWidth="1"/>
    <col min="4072" max="4073" width="12.28515625" style="1" bestFit="1" customWidth="1"/>
    <col min="4074" max="4080" width="11.42578125" style="1" bestFit="1" customWidth="1"/>
    <col min="4081" max="4101" width="12.5703125" style="1" bestFit="1" customWidth="1"/>
    <col min="4102" max="4105" width="12.28515625" style="1" bestFit="1" customWidth="1"/>
    <col min="4106" max="4320" width="9.140625" style="1"/>
    <col min="4321" max="4321" width="7.85546875" style="1" bestFit="1" customWidth="1"/>
    <col min="4322" max="4322" width="7.85546875" style="1" customWidth="1"/>
    <col min="4323" max="4323" width="19.85546875" style="1" bestFit="1" customWidth="1"/>
    <col min="4324" max="4324" width="30.5703125" style="1" bestFit="1" customWidth="1"/>
    <col min="4325" max="4325" width="12.85546875" style="1" customWidth="1"/>
    <col min="4326" max="4326" width="22" style="1" customWidth="1"/>
    <col min="4327" max="4327" width="57.85546875" style="1" customWidth="1"/>
    <col min="4328" max="4329" width="12.28515625" style="1" bestFit="1" customWidth="1"/>
    <col min="4330" max="4336" width="11.42578125" style="1" bestFit="1" customWidth="1"/>
    <col min="4337" max="4357" width="12.5703125" style="1" bestFit="1" customWidth="1"/>
    <col min="4358" max="4361" width="12.28515625" style="1" bestFit="1" customWidth="1"/>
    <col min="4362" max="4576" width="9.140625" style="1"/>
    <col min="4577" max="4577" width="7.85546875" style="1" bestFit="1" customWidth="1"/>
    <col min="4578" max="4578" width="7.85546875" style="1" customWidth="1"/>
    <col min="4579" max="4579" width="19.85546875" style="1" bestFit="1" customWidth="1"/>
    <col min="4580" max="4580" width="30.5703125" style="1" bestFit="1" customWidth="1"/>
    <col min="4581" max="4581" width="12.85546875" style="1" customWidth="1"/>
    <col min="4582" max="4582" width="22" style="1" customWidth="1"/>
    <col min="4583" max="4583" width="57.85546875" style="1" customWidth="1"/>
    <col min="4584" max="4585" width="12.28515625" style="1" bestFit="1" customWidth="1"/>
    <col min="4586" max="4592" width="11.42578125" style="1" bestFit="1" customWidth="1"/>
    <col min="4593" max="4613" width="12.5703125" style="1" bestFit="1" customWidth="1"/>
    <col min="4614" max="4617" width="12.28515625" style="1" bestFit="1" customWidth="1"/>
    <col min="4618" max="4832" width="9.140625" style="1"/>
    <col min="4833" max="4833" width="7.85546875" style="1" bestFit="1" customWidth="1"/>
    <col min="4834" max="4834" width="7.85546875" style="1" customWidth="1"/>
    <col min="4835" max="4835" width="19.85546875" style="1" bestFit="1" customWidth="1"/>
    <col min="4836" max="4836" width="30.5703125" style="1" bestFit="1" customWidth="1"/>
    <col min="4837" max="4837" width="12.85546875" style="1" customWidth="1"/>
    <col min="4838" max="4838" width="22" style="1" customWidth="1"/>
    <col min="4839" max="4839" width="57.85546875" style="1" customWidth="1"/>
    <col min="4840" max="4841" width="12.28515625" style="1" bestFit="1" customWidth="1"/>
    <col min="4842" max="4848" width="11.42578125" style="1" bestFit="1" customWidth="1"/>
    <col min="4849" max="4869" width="12.5703125" style="1" bestFit="1" customWidth="1"/>
    <col min="4870" max="4873" width="12.28515625" style="1" bestFit="1" customWidth="1"/>
    <col min="4874" max="5088" width="9.140625" style="1"/>
    <col min="5089" max="5089" width="7.85546875" style="1" bestFit="1" customWidth="1"/>
    <col min="5090" max="5090" width="7.85546875" style="1" customWidth="1"/>
    <col min="5091" max="5091" width="19.85546875" style="1" bestFit="1" customWidth="1"/>
    <col min="5092" max="5092" width="30.5703125" style="1" bestFit="1" customWidth="1"/>
    <col min="5093" max="5093" width="12.85546875" style="1" customWidth="1"/>
    <col min="5094" max="5094" width="22" style="1" customWidth="1"/>
    <col min="5095" max="5095" width="57.85546875" style="1" customWidth="1"/>
    <col min="5096" max="5097" width="12.28515625" style="1" bestFit="1" customWidth="1"/>
    <col min="5098" max="5104" width="11.42578125" style="1" bestFit="1" customWidth="1"/>
    <col min="5105" max="5125" width="12.5703125" style="1" bestFit="1" customWidth="1"/>
    <col min="5126" max="5129" width="12.28515625" style="1" bestFit="1" customWidth="1"/>
    <col min="5130" max="5344" width="9.140625" style="1"/>
    <col min="5345" max="5345" width="7.85546875" style="1" bestFit="1" customWidth="1"/>
    <col min="5346" max="5346" width="7.85546875" style="1" customWidth="1"/>
    <col min="5347" max="5347" width="19.85546875" style="1" bestFit="1" customWidth="1"/>
    <col min="5348" max="5348" width="30.5703125" style="1" bestFit="1" customWidth="1"/>
    <col min="5349" max="5349" width="12.85546875" style="1" customWidth="1"/>
    <col min="5350" max="5350" width="22" style="1" customWidth="1"/>
    <col min="5351" max="5351" width="57.85546875" style="1" customWidth="1"/>
    <col min="5352" max="5353" width="12.28515625" style="1" bestFit="1" customWidth="1"/>
    <col min="5354" max="5360" width="11.42578125" style="1" bestFit="1" customWidth="1"/>
    <col min="5361" max="5381" width="12.5703125" style="1" bestFit="1" customWidth="1"/>
    <col min="5382" max="5385" width="12.28515625" style="1" bestFit="1" customWidth="1"/>
    <col min="5386" max="5600" width="9.140625" style="1"/>
    <col min="5601" max="5601" width="7.85546875" style="1" bestFit="1" customWidth="1"/>
    <col min="5602" max="5602" width="7.85546875" style="1" customWidth="1"/>
    <col min="5603" max="5603" width="19.85546875" style="1" bestFit="1" customWidth="1"/>
    <col min="5604" max="5604" width="30.5703125" style="1" bestFit="1" customWidth="1"/>
    <col min="5605" max="5605" width="12.85546875" style="1" customWidth="1"/>
    <col min="5606" max="5606" width="22" style="1" customWidth="1"/>
    <col min="5607" max="5607" width="57.85546875" style="1" customWidth="1"/>
    <col min="5608" max="5609" width="12.28515625" style="1" bestFit="1" customWidth="1"/>
    <col min="5610" max="5616" width="11.42578125" style="1" bestFit="1" customWidth="1"/>
    <col min="5617" max="5637" width="12.5703125" style="1" bestFit="1" customWidth="1"/>
    <col min="5638" max="5641" width="12.28515625" style="1" bestFit="1" customWidth="1"/>
    <col min="5642" max="5856" width="9.140625" style="1"/>
    <col min="5857" max="5857" width="7.85546875" style="1" bestFit="1" customWidth="1"/>
    <col min="5858" max="5858" width="7.85546875" style="1" customWidth="1"/>
    <col min="5859" max="5859" width="19.85546875" style="1" bestFit="1" customWidth="1"/>
    <col min="5860" max="5860" width="30.5703125" style="1" bestFit="1" customWidth="1"/>
    <col min="5861" max="5861" width="12.85546875" style="1" customWidth="1"/>
    <col min="5862" max="5862" width="22" style="1" customWidth="1"/>
    <col min="5863" max="5863" width="57.85546875" style="1" customWidth="1"/>
    <col min="5864" max="5865" width="12.28515625" style="1" bestFit="1" customWidth="1"/>
    <col min="5866" max="5872" width="11.42578125" style="1" bestFit="1" customWidth="1"/>
    <col min="5873" max="5893" width="12.5703125" style="1" bestFit="1" customWidth="1"/>
    <col min="5894" max="5897" width="12.28515625" style="1" bestFit="1" customWidth="1"/>
    <col min="5898" max="6112" width="9.140625" style="1"/>
    <col min="6113" max="6113" width="7.85546875" style="1" bestFit="1" customWidth="1"/>
    <col min="6114" max="6114" width="7.85546875" style="1" customWidth="1"/>
    <col min="6115" max="6115" width="19.85546875" style="1" bestFit="1" customWidth="1"/>
    <col min="6116" max="6116" width="30.5703125" style="1" bestFit="1" customWidth="1"/>
    <col min="6117" max="6117" width="12.85546875" style="1" customWidth="1"/>
    <col min="6118" max="6118" width="22" style="1" customWidth="1"/>
    <col min="6119" max="6119" width="57.85546875" style="1" customWidth="1"/>
    <col min="6120" max="6121" width="12.28515625" style="1" bestFit="1" customWidth="1"/>
    <col min="6122" max="6128" width="11.42578125" style="1" bestFit="1" customWidth="1"/>
    <col min="6129" max="6149" width="12.5703125" style="1" bestFit="1" customWidth="1"/>
    <col min="6150" max="6153" width="12.28515625" style="1" bestFit="1" customWidth="1"/>
    <col min="6154" max="6368" width="9.140625" style="1"/>
    <col min="6369" max="6369" width="7.85546875" style="1" bestFit="1" customWidth="1"/>
    <col min="6370" max="6370" width="7.85546875" style="1" customWidth="1"/>
    <col min="6371" max="6371" width="19.85546875" style="1" bestFit="1" customWidth="1"/>
    <col min="6372" max="6372" width="30.5703125" style="1" bestFit="1" customWidth="1"/>
    <col min="6373" max="6373" width="12.85546875" style="1" customWidth="1"/>
    <col min="6374" max="6374" width="22" style="1" customWidth="1"/>
    <col min="6375" max="6375" width="57.85546875" style="1" customWidth="1"/>
    <col min="6376" max="6377" width="12.28515625" style="1" bestFit="1" customWidth="1"/>
    <col min="6378" max="6384" width="11.42578125" style="1" bestFit="1" customWidth="1"/>
    <col min="6385" max="6405" width="12.5703125" style="1" bestFit="1" customWidth="1"/>
    <col min="6406" max="6409" width="12.28515625" style="1" bestFit="1" customWidth="1"/>
    <col min="6410" max="6624" width="9.140625" style="1"/>
    <col min="6625" max="6625" width="7.85546875" style="1" bestFit="1" customWidth="1"/>
    <col min="6626" max="6626" width="7.85546875" style="1" customWidth="1"/>
    <col min="6627" max="6627" width="19.85546875" style="1" bestFit="1" customWidth="1"/>
    <col min="6628" max="6628" width="30.5703125" style="1" bestFit="1" customWidth="1"/>
    <col min="6629" max="6629" width="12.85546875" style="1" customWidth="1"/>
    <col min="6630" max="6630" width="22" style="1" customWidth="1"/>
    <col min="6631" max="6631" width="57.85546875" style="1" customWidth="1"/>
    <col min="6632" max="6633" width="12.28515625" style="1" bestFit="1" customWidth="1"/>
    <col min="6634" max="6640" width="11.42578125" style="1" bestFit="1" customWidth="1"/>
    <col min="6641" max="6661" width="12.5703125" style="1" bestFit="1" customWidth="1"/>
    <col min="6662" max="6665" width="12.28515625" style="1" bestFit="1" customWidth="1"/>
    <col min="6666" max="6880" width="9.140625" style="1"/>
    <col min="6881" max="6881" width="7.85546875" style="1" bestFit="1" customWidth="1"/>
    <col min="6882" max="6882" width="7.85546875" style="1" customWidth="1"/>
    <col min="6883" max="6883" width="19.85546875" style="1" bestFit="1" customWidth="1"/>
    <col min="6884" max="6884" width="30.5703125" style="1" bestFit="1" customWidth="1"/>
    <col min="6885" max="6885" width="12.85546875" style="1" customWidth="1"/>
    <col min="6886" max="6886" width="22" style="1" customWidth="1"/>
    <col min="6887" max="6887" width="57.85546875" style="1" customWidth="1"/>
    <col min="6888" max="6889" width="12.28515625" style="1" bestFit="1" customWidth="1"/>
    <col min="6890" max="6896" width="11.42578125" style="1" bestFit="1" customWidth="1"/>
    <col min="6897" max="6917" width="12.5703125" style="1" bestFit="1" customWidth="1"/>
    <col min="6918" max="6921" width="12.28515625" style="1" bestFit="1" customWidth="1"/>
    <col min="6922" max="7136" width="9.140625" style="1"/>
    <col min="7137" max="7137" width="7.85546875" style="1" bestFit="1" customWidth="1"/>
    <col min="7138" max="7138" width="7.85546875" style="1" customWidth="1"/>
    <col min="7139" max="7139" width="19.85546875" style="1" bestFit="1" customWidth="1"/>
    <col min="7140" max="7140" width="30.5703125" style="1" bestFit="1" customWidth="1"/>
    <col min="7141" max="7141" width="12.85546875" style="1" customWidth="1"/>
    <col min="7142" max="7142" width="22" style="1" customWidth="1"/>
    <col min="7143" max="7143" width="57.85546875" style="1" customWidth="1"/>
    <col min="7144" max="7145" width="12.28515625" style="1" bestFit="1" customWidth="1"/>
    <col min="7146" max="7152" width="11.42578125" style="1" bestFit="1" customWidth="1"/>
    <col min="7153" max="7173" width="12.5703125" style="1" bestFit="1" customWidth="1"/>
    <col min="7174" max="7177" width="12.28515625" style="1" bestFit="1" customWidth="1"/>
    <col min="7178" max="7392" width="9.140625" style="1"/>
    <col min="7393" max="7393" width="7.85546875" style="1" bestFit="1" customWidth="1"/>
    <col min="7394" max="7394" width="7.85546875" style="1" customWidth="1"/>
    <col min="7395" max="7395" width="19.85546875" style="1" bestFit="1" customWidth="1"/>
    <col min="7396" max="7396" width="30.5703125" style="1" bestFit="1" customWidth="1"/>
    <col min="7397" max="7397" width="12.85546875" style="1" customWidth="1"/>
    <col min="7398" max="7398" width="22" style="1" customWidth="1"/>
    <col min="7399" max="7399" width="57.85546875" style="1" customWidth="1"/>
    <col min="7400" max="7401" width="12.28515625" style="1" bestFit="1" customWidth="1"/>
    <col min="7402" max="7408" width="11.42578125" style="1" bestFit="1" customWidth="1"/>
    <col min="7409" max="7429" width="12.5703125" style="1" bestFit="1" customWidth="1"/>
    <col min="7430" max="7433" width="12.28515625" style="1" bestFit="1" customWidth="1"/>
    <col min="7434" max="7648" width="9.140625" style="1"/>
    <col min="7649" max="7649" width="7.85546875" style="1" bestFit="1" customWidth="1"/>
    <col min="7650" max="7650" width="7.85546875" style="1" customWidth="1"/>
    <col min="7651" max="7651" width="19.85546875" style="1" bestFit="1" customWidth="1"/>
    <col min="7652" max="7652" width="30.5703125" style="1" bestFit="1" customWidth="1"/>
    <col min="7653" max="7653" width="12.85546875" style="1" customWidth="1"/>
    <col min="7654" max="7654" width="22" style="1" customWidth="1"/>
    <col min="7655" max="7655" width="57.85546875" style="1" customWidth="1"/>
    <col min="7656" max="7657" width="12.28515625" style="1" bestFit="1" customWidth="1"/>
    <col min="7658" max="7664" width="11.42578125" style="1" bestFit="1" customWidth="1"/>
    <col min="7665" max="7685" width="12.5703125" style="1" bestFit="1" customWidth="1"/>
    <col min="7686" max="7689" width="12.28515625" style="1" bestFit="1" customWidth="1"/>
    <col min="7690" max="7904" width="9.140625" style="1"/>
    <col min="7905" max="7905" width="7.85546875" style="1" bestFit="1" customWidth="1"/>
    <col min="7906" max="7906" width="7.85546875" style="1" customWidth="1"/>
    <col min="7907" max="7907" width="19.85546875" style="1" bestFit="1" customWidth="1"/>
    <col min="7908" max="7908" width="30.5703125" style="1" bestFit="1" customWidth="1"/>
    <col min="7909" max="7909" width="12.85546875" style="1" customWidth="1"/>
    <col min="7910" max="7910" width="22" style="1" customWidth="1"/>
    <col min="7911" max="7911" width="57.85546875" style="1" customWidth="1"/>
    <col min="7912" max="7913" width="12.28515625" style="1" bestFit="1" customWidth="1"/>
    <col min="7914" max="7920" width="11.42578125" style="1" bestFit="1" customWidth="1"/>
    <col min="7921" max="7941" width="12.5703125" style="1" bestFit="1" customWidth="1"/>
    <col min="7942" max="7945" width="12.28515625" style="1" bestFit="1" customWidth="1"/>
    <col min="7946" max="8160" width="9.140625" style="1"/>
    <col min="8161" max="8161" width="7.85546875" style="1" bestFit="1" customWidth="1"/>
    <col min="8162" max="8162" width="7.85546875" style="1" customWidth="1"/>
    <col min="8163" max="8163" width="19.85546875" style="1" bestFit="1" customWidth="1"/>
    <col min="8164" max="8164" width="30.5703125" style="1" bestFit="1" customWidth="1"/>
    <col min="8165" max="8165" width="12.85546875" style="1" customWidth="1"/>
    <col min="8166" max="8166" width="22" style="1" customWidth="1"/>
    <col min="8167" max="8167" width="57.85546875" style="1" customWidth="1"/>
    <col min="8168" max="8169" width="12.28515625" style="1" bestFit="1" customWidth="1"/>
    <col min="8170" max="8176" width="11.42578125" style="1" bestFit="1" customWidth="1"/>
    <col min="8177" max="8197" width="12.5703125" style="1" bestFit="1" customWidth="1"/>
    <col min="8198" max="8201" width="12.28515625" style="1" bestFit="1" customWidth="1"/>
    <col min="8202" max="8416" width="9.140625" style="1"/>
    <col min="8417" max="8417" width="7.85546875" style="1" bestFit="1" customWidth="1"/>
    <col min="8418" max="8418" width="7.85546875" style="1" customWidth="1"/>
    <col min="8419" max="8419" width="19.85546875" style="1" bestFit="1" customWidth="1"/>
    <col min="8420" max="8420" width="30.5703125" style="1" bestFit="1" customWidth="1"/>
    <col min="8421" max="8421" width="12.85546875" style="1" customWidth="1"/>
    <col min="8422" max="8422" width="22" style="1" customWidth="1"/>
    <col min="8423" max="8423" width="57.85546875" style="1" customWidth="1"/>
    <col min="8424" max="8425" width="12.28515625" style="1" bestFit="1" customWidth="1"/>
    <col min="8426" max="8432" width="11.42578125" style="1" bestFit="1" customWidth="1"/>
    <col min="8433" max="8453" width="12.5703125" style="1" bestFit="1" customWidth="1"/>
    <col min="8454" max="8457" width="12.28515625" style="1" bestFit="1" customWidth="1"/>
    <col min="8458" max="8672" width="9.140625" style="1"/>
    <col min="8673" max="8673" width="7.85546875" style="1" bestFit="1" customWidth="1"/>
    <col min="8674" max="8674" width="7.85546875" style="1" customWidth="1"/>
    <col min="8675" max="8675" width="19.85546875" style="1" bestFit="1" customWidth="1"/>
    <col min="8676" max="8676" width="30.5703125" style="1" bestFit="1" customWidth="1"/>
    <col min="8677" max="8677" width="12.85546875" style="1" customWidth="1"/>
    <col min="8678" max="8678" width="22" style="1" customWidth="1"/>
    <col min="8679" max="8679" width="57.85546875" style="1" customWidth="1"/>
    <col min="8680" max="8681" width="12.28515625" style="1" bestFit="1" customWidth="1"/>
    <col min="8682" max="8688" width="11.42578125" style="1" bestFit="1" customWidth="1"/>
    <col min="8689" max="8709" width="12.5703125" style="1" bestFit="1" customWidth="1"/>
    <col min="8710" max="8713" width="12.28515625" style="1" bestFit="1" customWidth="1"/>
    <col min="8714" max="8928" width="9.140625" style="1"/>
    <col min="8929" max="8929" width="7.85546875" style="1" bestFit="1" customWidth="1"/>
    <col min="8930" max="8930" width="7.85546875" style="1" customWidth="1"/>
    <col min="8931" max="8931" width="19.85546875" style="1" bestFit="1" customWidth="1"/>
    <col min="8932" max="8932" width="30.5703125" style="1" bestFit="1" customWidth="1"/>
    <col min="8933" max="8933" width="12.85546875" style="1" customWidth="1"/>
    <col min="8934" max="8934" width="22" style="1" customWidth="1"/>
    <col min="8935" max="8935" width="57.85546875" style="1" customWidth="1"/>
    <col min="8936" max="8937" width="12.28515625" style="1" bestFit="1" customWidth="1"/>
    <col min="8938" max="8944" width="11.42578125" style="1" bestFit="1" customWidth="1"/>
    <col min="8945" max="8965" width="12.5703125" style="1" bestFit="1" customWidth="1"/>
    <col min="8966" max="8969" width="12.28515625" style="1" bestFit="1" customWidth="1"/>
    <col min="8970" max="9184" width="9.140625" style="1"/>
    <col min="9185" max="9185" width="7.85546875" style="1" bestFit="1" customWidth="1"/>
    <col min="9186" max="9186" width="7.85546875" style="1" customWidth="1"/>
    <col min="9187" max="9187" width="19.85546875" style="1" bestFit="1" customWidth="1"/>
    <col min="9188" max="9188" width="30.5703125" style="1" bestFit="1" customWidth="1"/>
    <col min="9189" max="9189" width="12.85546875" style="1" customWidth="1"/>
    <col min="9190" max="9190" width="22" style="1" customWidth="1"/>
    <col min="9191" max="9191" width="57.85546875" style="1" customWidth="1"/>
    <col min="9192" max="9193" width="12.28515625" style="1" bestFit="1" customWidth="1"/>
    <col min="9194" max="9200" width="11.42578125" style="1" bestFit="1" customWidth="1"/>
    <col min="9201" max="9221" width="12.5703125" style="1" bestFit="1" customWidth="1"/>
    <col min="9222" max="9225" width="12.28515625" style="1" bestFit="1" customWidth="1"/>
    <col min="9226" max="9440" width="9.140625" style="1"/>
    <col min="9441" max="9441" width="7.85546875" style="1" bestFit="1" customWidth="1"/>
    <col min="9442" max="9442" width="7.85546875" style="1" customWidth="1"/>
    <col min="9443" max="9443" width="19.85546875" style="1" bestFit="1" customWidth="1"/>
    <col min="9444" max="9444" width="30.5703125" style="1" bestFit="1" customWidth="1"/>
    <col min="9445" max="9445" width="12.85546875" style="1" customWidth="1"/>
    <col min="9446" max="9446" width="22" style="1" customWidth="1"/>
    <col min="9447" max="9447" width="57.85546875" style="1" customWidth="1"/>
    <col min="9448" max="9449" width="12.28515625" style="1" bestFit="1" customWidth="1"/>
    <col min="9450" max="9456" width="11.42578125" style="1" bestFit="1" customWidth="1"/>
    <col min="9457" max="9477" width="12.5703125" style="1" bestFit="1" customWidth="1"/>
    <col min="9478" max="9481" width="12.28515625" style="1" bestFit="1" customWidth="1"/>
    <col min="9482" max="9696" width="9.140625" style="1"/>
    <col min="9697" max="9697" width="7.85546875" style="1" bestFit="1" customWidth="1"/>
    <col min="9698" max="9698" width="7.85546875" style="1" customWidth="1"/>
    <col min="9699" max="9699" width="19.85546875" style="1" bestFit="1" customWidth="1"/>
    <col min="9700" max="9700" width="30.5703125" style="1" bestFit="1" customWidth="1"/>
    <col min="9701" max="9701" width="12.85546875" style="1" customWidth="1"/>
    <col min="9702" max="9702" width="22" style="1" customWidth="1"/>
    <col min="9703" max="9703" width="57.85546875" style="1" customWidth="1"/>
    <col min="9704" max="9705" width="12.28515625" style="1" bestFit="1" customWidth="1"/>
    <col min="9706" max="9712" width="11.42578125" style="1" bestFit="1" customWidth="1"/>
    <col min="9713" max="9733" width="12.5703125" style="1" bestFit="1" customWidth="1"/>
    <col min="9734" max="9737" width="12.28515625" style="1" bestFit="1" customWidth="1"/>
    <col min="9738" max="9952" width="9.140625" style="1"/>
    <col min="9953" max="9953" width="7.85546875" style="1" bestFit="1" customWidth="1"/>
    <col min="9954" max="9954" width="7.85546875" style="1" customWidth="1"/>
    <col min="9955" max="9955" width="19.85546875" style="1" bestFit="1" customWidth="1"/>
    <col min="9956" max="9956" width="30.5703125" style="1" bestFit="1" customWidth="1"/>
    <col min="9957" max="9957" width="12.85546875" style="1" customWidth="1"/>
    <col min="9958" max="9958" width="22" style="1" customWidth="1"/>
    <col min="9959" max="9959" width="57.85546875" style="1" customWidth="1"/>
    <col min="9960" max="9961" width="12.28515625" style="1" bestFit="1" customWidth="1"/>
    <col min="9962" max="9968" width="11.42578125" style="1" bestFit="1" customWidth="1"/>
    <col min="9969" max="9989" width="12.5703125" style="1" bestFit="1" customWidth="1"/>
    <col min="9990" max="9993" width="12.28515625" style="1" bestFit="1" customWidth="1"/>
    <col min="9994" max="10208" width="9.140625" style="1"/>
    <col min="10209" max="10209" width="7.85546875" style="1" bestFit="1" customWidth="1"/>
    <col min="10210" max="10210" width="7.85546875" style="1" customWidth="1"/>
    <col min="10211" max="10211" width="19.85546875" style="1" bestFit="1" customWidth="1"/>
    <col min="10212" max="10212" width="30.5703125" style="1" bestFit="1" customWidth="1"/>
    <col min="10213" max="10213" width="12.85546875" style="1" customWidth="1"/>
    <col min="10214" max="10214" width="22" style="1" customWidth="1"/>
    <col min="10215" max="10215" width="57.85546875" style="1" customWidth="1"/>
    <col min="10216" max="10217" width="12.28515625" style="1" bestFit="1" customWidth="1"/>
    <col min="10218" max="10224" width="11.42578125" style="1" bestFit="1" customWidth="1"/>
    <col min="10225" max="10245" width="12.5703125" style="1" bestFit="1" customWidth="1"/>
    <col min="10246" max="10249" width="12.28515625" style="1" bestFit="1" customWidth="1"/>
    <col min="10250" max="10464" width="9.140625" style="1"/>
    <col min="10465" max="10465" width="7.85546875" style="1" bestFit="1" customWidth="1"/>
    <col min="10466" max="10466" width="7.85546875" style="1" customWidth="1"/>
    <col min="10467" max="10467" width="19.85546875" style="1" bestFit="1" customWidth="1"/>
    <col min="10468" max="10468" width="30.5703125" style="1" bestFit="1" customWidth="1"/>
    <col min="10469" max="10469" width="12.85546875" style="1" customWidth="1"/>
    <col min="10470" max="10470" width="22" style="1" customWidth="1"/>
    <col min="10471" max="10471" width="57.85546875" style="1" customWidth="1"/>
    <col min="10472" max="10473" width="12.28515625" style="1" bestFit="1" customWidth="1"/>
    <col min="10474" max="10480" width="11.42578125" style="1" bestFit="1" customWidth="1"/>
    <col min="10481" max="10501" width="12.5703125" style="1" bestFit="1" customWidth="1"/>
    <col min="10502" max="10505" width="12.28515625" style="1" bestFit="1" customWidth="1"/>
    <col min="10506" max="10720" width="9.140625" style="1"/>
    <col min="10721" max="10721" width="7.85546875" style="1" bestFit="1" customWidth="1"/>
    <col min="10722" max="10722" width="7.85546875" style="1" customWidth="1"/>
    <col min="10723" max="10723" width="19.85546875" style="1" bestFit="1" customWidth="1"/>
    <col min="10724" max="10724" width="30.5703125" style="1" bestFit="1" customWidth="1"/>
    <col min="10725" max="10725" width="12.85546875" style="1" customWidth="1"/>
    <col min="10726" max="10726" width="22" style="1" customWidth="1"/>
    <col min="10727" max="10727" width="57.85546875" style="1" customWidth="1"/>
    <col min="10728" max="10729" width="12.28515625" style="1" bestFit="1" customWidth="1"/>
    <col min="10730" max="10736" width="11.42578125" style="1" bestFit="1" customWidth="1"/>
    <col min="10737" max="10757" width="12.5703125" style="1" bestFit="1" customWidth="1"/>
    <col min="10758" max="10761" width="12.28515625" style="1" bestFit="1" customWidth="1"/>
    <col min="10762" max="10976" width="9.140625" style="1"/>
    <col min="10977" max="10977" width="7.85546875" style="1" bestFit="1" customWidth="1"/>
    <col min="10978" max="10978" width="7.85546875" style="1" customWidth="1"/>
    <col min="10979" max="10979" width="19.85546875" style="1" bestFit="1" customWidth="1"/>
    <col min="10980" max="10980" width="30.5703125" style="1" bestFit="1" customWidth="1"/>
    <col min="10981" max="10981" width="12.85546875" style="1" customWidth="1"/>
    <col min="10982" max="10982" width="22" style="1" customWidth="1"/>
    <col min="10983" max="10983" width="57.85546875" style="1" customWidth="1"/>
    <col min="10984" max="10985" width="12.28515625" style="1" bestFit="1" customWidth="1"/>
    <col min="10986" max="10992" width="11.42578125" style="1" bestFit="1" customWidth="1"/>
    <col min="10993" max="11013" width="12.5703125" style="1" bestFit="1" customWidth="1"/>
    <col min="11014" max="11017" width="12.28515625" style="1" bestFit="1" customWidth="1"/>
    <col min="11018" max="11232" width="9.140625" style="1"/>
    <col min="11233" max="11233" width="7.85546875" style="1" bestFit="1" customWidth="1"/>
    <col min="11234" max="11234" width="7.85546875" style="1" customWidth="1"/>
    <col min="11235" max="11235" width="19.85546875" style="1" bestFit="1" customWidth="1"/>
    <col min="11236" max="11236" width="30.5703125" style="1" bestFit="1" customWidth="1"/>
    <col min="11237" max="11237" width="12.85546875" style="1" customWidth="1"/>
    <col min="11238" max="11238" width="22" style="1" customWidth="1"/>
    <col min="11239" max="11239" width="57.85546875" style="1" customWidth="1"/>
    <col min="11240" max="11241" width="12.28515625" style="1" bestFit="1" customWidth="1"/>
    <col min="11242" max="11248" width="11.42578125" style="1" bestFit="1" customWidth="1"/>
    <col min="11249" max="11269" width="12.5703125" style="1" bestFit="1" customWidth="1"/>
    <col min="11270" max="11273" width="12.28515625" style="1" bestFit="1" customWidth="1"/>
    <col min="11274" max="11488" width="9.140625" style="1"/>
    <col min="11489" max="11489" width="7.85546875" style="1" bestFit="1" customWidth="1"/>
    <col min="11490" max="11490" width="7.85546875" style="1" customWidth="1"/>
    <col min="11491" max="11491" width="19.85546875" style="1" bestFit="1" customWidth="1"/>
    <col min="11492" max="11492" width="30.5703125" style="1" bestFit="1" customWidth="1"/>
    <col min="11493" max="11493" width="12.85546875" style="1" customWidth="1"/>
    <col min="11494" max="11494" width="22" style="1" customWidth="1"/>
    <col min="11495" max="11495" width="57.85546875" style="1" customWidth="1"/>
    <col min="11496" max="11497" width="12.28515625" style="1" bestFit="1" customWidth="1"/>
    <col min="11498" max="11504" width="11.42578125" style="1" bestFit="1" customWidth="1"/>
    <col min="11505" max="11525" width="12.5703125" style="1" bestFit="1" customWidth="1"/>
    <col min="11526" max="11529" width="12.28515625" style="1" bestFit="1" customWidth="1"/>
    <col min="11530" max="11744" width="9.140625" style="1"/>
    <col min="11745" max="11745" width="7.85546875" style="1" bestFit="1" customWidth="1"/>
    <col min="11746" max="11746" width="7.85546875" style="1" customWidth="1"/>
    <col min="11747" max="11747" width="19.85546875" style="1" bestFit="1" customWidth="1"/>
    <col min="11748" max="11748" width="30.5703125" style="1" bestFit="1" customWidth="1"/>
    <col min="11749" max="11749" width="12.85546875" style="1" customWidth="1"/>
    <col min="11750" max="11750" width="22" style="1" customWidth="1"/>
    <col min="11751" max="11751" width="57.85546875" style="1" customWidth="1"/>
    <col min="11752" max="11753" width="12.28515625" style="1" bestFit="1" customWidth="1"/>
    <col min="11754" max="11760" width="11.42578125" style="1" bestFit="1" customWidth="1"/>
    <col min="11761" max="11781" width="12.5703125" style="1" bestFit="1" customWidth="1"/>
    <col min="11782" max="11785" width="12.28515625" style="1" bestFit="1" customWidth="1"/>
    <col min="11786" max="12000" width="9.140625" style="1"/>
    <col min="12001" max="12001" width="7.85546875" style="1" bestFit="1" customWidth="1"/>
    <col min="12002" max="12002" width="7.85546875" style="1" customWidth="1"/>
    <col min="12003" max="12003" width="19.85546875" style="1" bestFit="1" customWidth="1"/>
    <col min="12004" max="12004" width="30.5703125" style="1" bestFit="1" customWidth="1"/>
    <col min="12005" max="12005" width="12.85546875" style="1" customWidth="1"/>
    <col min="12006" max="12006" width="22" style="1" customWidth="1"/>
    <col min="12007" max="12007" width="57.85546875" style="1" customWidth="1"/>
    <col min="12008" max="12009" width="12.28515625" style="1" bestFit="1" customWidth="1"/>
    <col min="12010" max="12016" width="11.42578125" style="1" bestFit="1" customWidth="1"/>
    <col min="12017" max="12037" width="12.5703125" style="1" bestFit="1" customWidth="1"/>
    <col min="12038" max="12041" width="12.28515625" style="1" bestFit="1" customWidth="1"/>
    <col min="12042" max="12256" width="9.140625" style="1"/>
    <col min="12257" max="12257" width="7.85546875" style="1" bestFit="1" customWidth="1"/>
    <col min="12258" max="12258" width="7.85546875" style="1" customWidth="1"/>
    <col min="12259" max="12259" width="19.85546875" style="1" bestFit="1" customWidth="1"/>
    <col min="12260" max="12260" width="30.5703125" style="1" bestFit="1" customWidth="1"/>
    <col min="12261" max="12261" width="12.85546875" style="1" customWidth="1"/>
    <col min="12262" max="12262" width="22" style="1" customWidth="1"/>
    <col min="12263" max="12263" width="57.85546875" style="1" customWidth="1"/>
    <col min="12264" max="12265" width="12.28515625" style="1" bestFit="1" customWidth="1"/>
    <col min="12266" max="12272" width="11.42578125" style="1" bestFit="1" customWidth="1"/>
    <col min="12273" max="12293" width="12.5703125" style="1" bestFit="1" customWidth="1"/>
    <col min="12294" max="12297" width="12.28515625" style="1" bestFit="1" customWidth="1"/>
    <col min="12298" max="12512" width="9.140625" style="1"/>
    <col min="12513" max="12513" width="7.85546875" style="1" bestFit="1" customWidth="1"/>
    <col min="12514" max="12514" width="7.85546875" style="1" customWidth="1"/>
    <col min="12515" max="12515" width="19.85546875" style="1" bestFit="1" customWidth="1"/>
    <col min="12516" max="12516" width="30.5703125" style="1" bestFit="1" customWidth="1"/>
    <col min="12517" max="12517" width="12.85546875" style="1" customWidth="1"/>
    <col min="12518" max="12518" width="22" style="1" customWidth="1"/>
    <col min="12519" max="12519" width="57.85546875" style="1" customWidth="1"/>
    <col min="12520" max="12521" width="12.28515625" style="1" bestFit="1" customWidth="1"/>
    <col min="12522" max="12528" width="11.42578125" style="1" bestFit="1" customWidth="1"/>
    <col min="12529" max="12549" width="12.5703125" style="1" bestFit="1" customWidth="1"/>
    <col min="12550" max="12553" width="12.28515625" style="1" bestFit="1" customWidth="1"/>
    <col min="12554" max="12768" width="9.140625" style="1"/>
    <col min="12769" max="12769" width="7.85546875" style="1" bestFit="1" customWidth="1"/>
    <col min="12770" max="12770" width="7.85546875" style="1" customWidth="1"/>
    <col min="12771" max="12771" width="19.85546875" style="1" bestFit="1" customWidth="1"/>
    <col min="12772" max="12772" width="30.5703125" style="1" bestFit="1" customWidth="1"/>
    <col min="12773" max="12773" width="12.85546875" style="1" customWidth="1"/>
    <col min="12774" max="12774" width="22" style="1" customWidth="1"/>
    <col min="12775" max="12775" width="57.85546875" style="1" customWidth="1"/>
    <col min="12776" max="12777" width="12.28515625" style="1" bestFit="1" customWidth="1"/>
    <col min="12778" max="12784" width="11.42578125" style="1" bestFit="1" customWidth="1"/>
    <col min="12785" max="12805" width="12.5703125" style="1" bestFit="1" customWidth="1"/>
    <col min="12806" max="12809" width="12.28515625" style="1" bestFit="1" customWidth="1"/>
    <col min="12810" max="13024" width="9.140625" style="1"/>
    <col min="13025" max="13025" width="7.85546875" style="1" bestFit="1" customWidth="1"/>
    <col min="13026" max="13026" width="7.85546875" style="1" customWidth="1"/>
    <col min="13027" max="13027" width="19.85546875" style="1" bestFit="1" customWidth="1"/>
    <col min="13028" max="13028" width="30.5703125" style="1" bestFit="1" customWidth="1"/>
    <col min="13029" max="13029" width="12.85546875" style="1" customWidth="1"/>
    <col min="13030" max="13030" width="22" style="1" customWidth="1"/>
    <col min="13031" max="13031" width="57.85546875" style="1" customWidth="1"/>
    <col min="13032" max="13033" width="12.28515625" style="1" bestFit="1" customWidth="1"/>
    <col min="13034" max="13040" width="11.42578125" style="1" bestFit="1" customWidth="1"/>
    <col min="13041" max="13061" width="12.5703125" style="1" bestFit="1" customWidth="1"/>
    <col min="13062" max="13065" width="12.28515625" style="1" bestFit="1" customWidth="1"/>
    <col min="13066" max="13280" width="9.140625" style="1"/>
    <col min="13281" max="13281" width="7.85546875" style="1" bestFit="1" customWidth="1"/>
    <col min="13282" max="13282" width="7.85546875" style="1" customWidth="1"/>
    <col min="13283" max="13283" width="19.85546875" style="1" bestFit="1" customWidth="1"/>
    <col min="13284" max="13284" width="30.5703125" style="1" bestFit="1" customWidth="1"/>
    <col min="13285" max="13285" width="12.85546875" style="1" customWidth="1"/>
    <col min="13286" max="13286" width="22" style="1" customWidth="1"/>
    <col min="13287" max="13287" width="57.85546875" style="1" customWidth="1"/>
    <col min="13288" max="13289" width="12.28515625" style="1" bestFit="1" customWidth="1"/>
    <col min="13290" max="13296" width="11.42578125" style="1" bestFit="1" customWidth="1"/>
    <col min="13297" max="13317" width="12.5703125" style="1" bestFit="1" customWidth="1"/>
    <col min="13318" max="13321" width="12.28515625" style="1" bestFit="1" customWidth="1"/>
    <col min="13322" max="13536" width="9.140625" style="1"/>
    <col min="13537" max="13537" width="7.85546875" style="1" bestFit="1" customWidth="1"/>
    <col min="13538" max="13538" width="7.85546875" style="1" customWidth="1"/>
    <col min="13539" max="13539" width="19.85546875" style="1" bestFit="1" customWidth="1"/>
    <col min="13540" max="13540" width="30.5703125" style="1" bestFit="1" customWidth="1"/>
    <col min="13541" max="13541" width="12.85546875" style="1" customWidth="1"/>
    <col min="13542" max="13542" width="22" style="1" customWidth="1"/>
    <col min="13543" max="13543" width="57.85546875" style="1" customWidth="1"/>
    <col min="13544" max="13545" width="12.28515625" style="1" bestFit="1" customWidth="1"/>
    <col min="13546" max="13552" width="11.42578125" style="1" bestFit="1" customWidth="1"/>
    <col min="13553" max="13573" width="12.5703125" style="1" bestFit="1" customWidth="1"/>
    <col min="13574" max="13577" width="12.28515625" style="1" bestFit="1" customWidth="1"/>
    <col min="13578" max="13792" width="9.140625" style="1"/>
    <col min="13793" max="13793" width="7.85546875" style="1" bestFit="1" customWidth="1"/>
    <col min="13794" max="13794" width="7.85546875" style="1" customWidth="1"/>
    <col min="13795" max="13795" width="19.85546875" style="1" bestFit="1" customWidth="1"/>
    <col min="13796" max="13796" width="30.5703125" style="1" bestFit="1" customWidth="1"/>
    <col min="13797" max="13797" width="12.85546875" style="1" customWidth="1"/>
    <col min="13798" max="13798" width="22" style="1" customWidth="1"/>
    <col min="13799" max="13799" width="57.85546875" style="1" customWidth="1"/>
    <col min="13800" max="13801" width="12.28515625" style="1" bestFit="1" customWidth="1"/>
    <col min="13802" max="13808" width="11.42578125" style="1" bestFit="1" customWidth="1"/>
    <col min="13809" max="13829" width="12.5703125" style="1" bestFit="1" customWidth="1"/>
    <col min="13830" max="13833" width="12.28515625" style="1" bestFit="1" customWidth="1"/>
    <col min="13834" max="14048" width="9.140625" style="1"/>
    <col min="14049" max="14049" width="7.85546875" style="1" bestFit="1" customWidth="1"/>
    <col min="14050" max="14050" width="7.85546875" style="1" customWidth="1"/>
    <col min="14051" max="14051" width="19.85546875" style="1" bestFit="1" customWidth="1"/>
    <col min="14052" max="14052" width="30.5703125" style="1" bestFit="1" customWidth="1"/>
    <col min="14053" max="14053" width="12.85546875" style="1" customWidth="1"/>
    <col min="14054" max="14054" width="22" style="1" customWidth="1"/>
    <col min="14055" max="14055" width="57.85546875" style="1" customWidth="1"/>
    <col min="14056" max="14057" width="12.28515625" style="1" bestFit="1" customWidth="1"/>
    <col min="14058" max="14064" width="11.42578125" style="1" bestFit="1" customWidth="1"/>
    <col min="14065" max="14085" width="12.5703125" style="1" bestFit="1" customWidth="1"/>
    <col min="14086" max="14089" width="12.28515625" style="1" bestFit="1" customWidth="1"/>
    <col min="14090" max="14304" width="9.140625" style="1"/>
    <col min="14305" max="14305" width="7.85546875" style="1" bestFit="1" customWidth="1"/>
    <col min="14306" max="14306" width="7.85546875" style="1" customWidth="1"/>
    <col min="14307" max="14307" width="19.85546875" style="1" bestFit="1" customWidth="1"/>
    <col min="14308" max="14308" width="30.5703125" style="1" bestFit="1" customWidth="1"/>
    <col min="14309" max="14309" width="12.85546875" style="1" customWidth="1"/>
    <col min="14310" max="14310" width="22" style="1" customWidth="1"/>
    <col min="14311" max="14311" width="57.85546875" style="1" customWidth="1"/>
    <col min="14312" max="14313" width="12.28515625" style="1" bestFit="1" customWidth="1"/>
    <col min="14314" max="14320" width="11.42578125" style="1" bestFit="1" customWidth="1"/>
    <col min="14321" max="14341" width="12.5703125" style="1" bestFit="1" customWidth="1"/>
    <col min="14342" max="14345" width="12.28515625" style="1" bestFit="1" customWidth="1"/>
    <col min="14346" max="14560" width="9.140625" style="1"/>
    <col min="14561" max="14561" width="7.85546875" style="1" bestFit="1" customWidth="1"/>
    <col min="14562" max="14562" width="7.85546875" style="1" customWidth="1"/>
    <col min="14563" max="14563" width="19.85546875" style="1" bestFit="1" customWidth="1"/>
    <col min="14564" max="14564" width="30.5703125" style="1" bestFit="1" customWidth="1"/>
    <col min="14565" max="14565" width="12.85546875" style="1" customWidth="1"/>
    <col min="14566" max="14566" width="22" style="1" customWidth="1"/>
    <col min="14567" max="14567" width="57.85546875" style="1" customWidth="1"/>
    <col min="14568" max="14569" width="12.28515625" style="1" bestFit="1" customWidth="1"/>
    <col min="14570" max="14576" width="11.42578125" style="1" bestFit="1" customWidth="1"/>
    <col min="14577" max="14597" width="12.5703125" style="1" bestFit="1" customWidth="1"/>
    <col min="14598" max="14601" width="12.28515625" style="1" bestFit="1" customWidth="1"/>
    <col min="14602" max="14816" width="9.140625" style="1"/>
    <col min="14817" max="14817" width="7.85546875" style="1" bestFit="1" customWidth="1"/>
    <col min="14818" max="14818" width="7.85546875" style="1" customWidth="1"/>
    <col min="14819" max="14819" width="19.85546875" style="1" bestFit="1" customWidth="1"/>
    <col min="14820" max="14820" width="30.5703125" style="1" bestFit="1" customWidth="1"/>
    <col min="14821" max="14821" width="12.85546875" style="1" customWidth="1"/>
    <col min="14822" max="14822" width="22" style="1" customWidth="1"/>
    <col min="14823" max="14823" width="57.85546875" style="1" customWidth="1"/>
    <col min="14824" max="14825" width="12.28515625" style="1" bestFit="1" customWidth="1"/>
    <col min="14826" max="14832" width="11.42578125" style="1" bestFit="1" customWidth="1"/>
    <col min="14833" max="14853" width="12.5703125" style="1" bestFit="1" customWidth="1"/>
    <col min="14854" max="14857" width="12.28515625" style="1" bestFit="1" customWidth="1"/>
    <col min="14858" max="15072" width="9.140625" style="1"/>
    <col min="15073" max="15073" width="7.85546875" style="1" bestFit="1" customWidth="1"/>
    <col min="15074" max="15074" width="7.85546875" style="1" customWidth="1"/>
    <col min="15075" max="15075" width="19.85546875" style="1" bestFit="1" customWidth="1"/>
    <col min="15076" max="15076" width="30.5703125" style="1" bestFit="1" customWidth="1"/>
    <col min="15077" max="15077" width="12.85546875" style="1" customWidth="1"/>
    <col min="15078" max="15078" width="22" style="1" customWidth="1"/>
    <col min="15079" max="15079" width="57.85546875" style="1" customWidth="1"/>
    <col min="15080" max="15081" width="12.28515625" style="1" bestFit="1" customWidth="1"/>
    <col min="15082" max="15088" width="11.42578125" style="1" bestFit="1" customWidth="1"/>
    <col min="15089" max="15109" width="12.5703125" style="1" bestFit="1" customWidth="1"/>
    <col min="15110" max="15113" width="12.28515625" style="1" bestFit="1" customWidth="1"/>
    <col min="15114" max="15328" width="9.140625" style="1"/>
    <col min="15329" max="15329" width="7.85546875" style="1" bestFit="1" customWidth="1"/>
    <col min="15330" max="15330" width="7.85546875" style="1" customWidth="1"/>
    <col min="15331" max="15331" width="19.85546875" style="1" bestFit="1" customWidth="1"/>
    <col min="15332" max="15332" width="30.5703125" style="1" bestFit="1" customWidth="1"/>
    <col min="15333" max="15333" width="12.85546875" style="1" customWidth="1"/>
    <col min="15334" max="15334" width="22" style="1" customWidth="1"/>
    <col min="15335" max="15335" width="57.85546875" style="1" customWidth="1"/>
    <col min="15336" max="15337" width="12.28515625" style="1" bestFit="1" customWidth="1"/>
    <col min="15338" max="15344" width="11.42578125" style="1" bestFit="1" customWidth="1"/>
    <col min="15345" max="15365" width="12.5703125" style="1" bestFit="1" customWidth="1"/>
    <col min="15366" max="15369" width="12.28515625" style="1" bestFit="1" customWidth="1"/>
    <col min="15370" max="15584" width="9.140625" style="1"/>
    <col min="15585" max="15585" width="7.85546875" style="1" bestFit="1" customWidth="1"/>
    <col min="15586" max="15586" width="7.85546875" style="1" customWidth="1"/>
    <col min="15587" max="15587" width="19.85546875" style="1" bestFit="1" customWidth="1"/>
    <col min="15588" max="15588" width="30.5703125" style="1" bestFit="1" customWidth="1"/>
    <col min="15589" max="15589" width="12.85546875" style="1" customWidth="1"/>
    <col min="15590" max="15590" width="22" style="1" customWidth="1"/>
    <col min="15591" max="15591" width="57.85546875" style="1" customWidth="1"/>
    <col min="15592" max="15593" width="12.28515625" style="1" bestFit="1" customWidth="1"/>
    <col min="15594" max="15600" width="11.42578125" style="1" bestFit="1" customWidth="1"/>
    <col min="15601" max="15621" width="12.5703125" style="1" bestFit="1" customWidth="1"/>
    <col min="15622" max="15625" width="12.28515625" style="1" bestFit="1" customWidth="1"/>
    <col min="15626" max="15840" width="9.140625" style="1"/>
    <col min="15841" max="15841" width="7.85546875" style="1" bestFit="1" customWidth="1"/>
    <col min="15842" max="15842" width="7.85546875" style="1" customWidth="1"/>
    <col min="15843" max="15843" width="19.85546875" style="1" bestFit="1" customWidth="1"/>
    <col min="15844" max="15844" width="30.5703125" style="1" bestFit="1" customWidth="1"/>
    <col min="15845" max="15845" width="12.85546875" style="1" customWidth="1"/>
    <col min="15846" max="15846" width="22" style="1" customWidth="1"/>
    <col min="15847" max="15847" width="57.85546875" style="1" customWidth="1"/>
    <col min="15848" max="15849" width="12.28515625" style="1" bestFit="1" customWidth="1"/>
    <col min="15850" max="15856" width="11.42578125" style="1" bestFit="1" customWidth="1"/>
    <col min="15857" max="15877" width="12.5703125" style="1" bestFit="1" customWidth="1"/>
    <col min="15878" max="15881" width="12.28515625" style="1" bestFit="1" customWidth="1"/>
    <col min="15882" max="16096" width="9.140625" style="1"/>
    <col min="16097" max="16097" width="7.85546875" style="1" bestFit="1" customWidth="1"/>
    <col min="16098" max="16098" width="7.85546875" style="1" customWidth="1"/>
    <col min="16099" max="16099" width="19.85546875" style="1" bestFit="1" customWidth="1"/>
    <col min="16100" max="16100" width="30.5703125" style="1" bestFit="1" customWidth="1"/>
    <col min="16101" max="16101" width="12.85546875" style="1" customWidth="1"/>
    <col min="16102" max="16102" width="22" style="1" customWidth="1"/>
    <col min="16103" max="16103" width="57.85546875" style="1" customWidth="1"/>
    <col min="16104" max="16105" width="12.28515625" style="1" bestFit="1" customWidth="1"/>
    <col min="16106" max="16112" width="11.42578125" style="1" bestFit="1" customWidth="1"/>
    <col min="16113" max="16133" width="12.5703125" style="1" bestFit="1" customWidth="1"/>
    <col min="16134" max="16137" width="12.28515625" style="1" bestFit="1" customWidth="1"/>
    <col min="16138" max="16384" width="9.140625" style="1"/>
  </cols>
  <sheetData>
    <row r="1" spans="1:10" x14ac:dyDescent="0.2">
      <c r="E1" s="2" t="s">
        <v>378</v>
      </c>
      <c r="H1" s="3">
        <f>H2</f>
        <v>43160</v>
      </c>
      <c r="I1" s="3">
        <f>I2</f>
        <v>43180</v>
      </c>
      <c r="J1" s="3">
        <f>J2</f>
        <v>43189</v>
      </c>
    </row>
    <row r="2" spans="1:10" x14ac:dyDescent="0.2">
      <c r="A2" s="4" t="s">
        <v>0</v>
      </c>
      <c r="B2" s="4" t="s">
        <v>1</v>
      </c>
      <c r="C2" s="4" t="s">
        <v>2</v>
      </c>
      <c r="D2" s="4" t="s">
        <v>3</v>
      </c>
      <c r="E2" s="5" t="s">
        <v>4</v>
      </c>
      <c r="F2" s="6" t="s">
        <v>5</v>
      </c>
      <c r="G2" s="4" t="s">
        <v>6</v>
      </c>
      <c r="H2" s="7">
        <f>'[3]FUND CLOSURE'!D2</f>
        <v>43160</v>
      </c>
      <c r="I2" s="7">
        <f>'[3]FUND CLOSURE'!X2</f>
        <v>43180</v>
      </c>
      <c r="J2" s="7">
        <f>'[3]FUND CLOSURE'!AG2</f>
        <v>43189</v>
      </c>
    </row>
    <row r="3" spans="1:10" ht="15" x14ac:dyDescent="0.25">
      <c r="A3" s="36" t="s">
        <v>7</v>
      </c>
      <c r="B3" s="8"/>
      <c r="C3" s="37" t="s">
        <v>8</v>
      </c>
      <c r="D3" s="2" t="s">
        <v>9</v>
      </c>
      <c r="E3" s="2" t="s">
        <v>10</v>
      </c>
      <c r="F3" s="37" t="s">
        <v>11</v>
      </c>
      <c r="G3" s="37" t="s">
        <v>12</v>
      </c>
      <c r="H3" s="59"/>
      <c r="I3" s="59"/>
      <c r="J3" s="59">
        <v>1</v>
      </c>
    </row>
    <row r="4" spans="1:10" ht="15" x14ac:dyDescent="0.25">
      <c r="A4" s="36" t="s">
        <v>13</v>
      </c>
      <c r="B4" s="8"/>
      <c r="C4" s="37" t="s">
        <v>14</v>
      </c>
      <c r="D4" s="2" t="s">
        <v>9</v>
      </c>
      <c r="E4" s="2" t="s">
        <v>10</v>
      </c>
      <c r="F4" s="37" t="s">
        <v>15</v>
      </c>
      <c r="G4" s="37" t="s">
        <v>16</v>
      </c>
      <c r="H4" s="59"/>
      <c r="I4" s="59"/>
      <c r="J4" s="59">
        <v>1</v>
      </c>
    </row>
    <row r="5" spans="1:10" ht="15" x14ac:dyDescent="0.25">
      <c r="A5" s="36" t="s">
        <v>17</v>
      </c>
      <c r="B5" s="8"/>
      <c r="C5" s="37" t="s">
        <v>18</v>
      </c>
      <c r="D5" s="2" t="s">
        <v>19</v>
      </c>
      <c r="E5" s="2" t="s">
        <v>10</v>
      </c>
      <c r="F5" s="37" t="s">
        <v>15</v>
      </c>
      <c r="G5" s="37" t="s">
        <v>20</v>
      </c>
      <c r="H5" s="59"/>
      <c r="I5" s="59"/>
      <c r="J5" s="59">
        <v>1</v>
      </c>
    </row>
    <row r="6" spans="1:10" ht="15" x14ac:dyDescent="0.25">
      <c r="A6" s="36" t="s">
        <v>21</v>
      </c>
      <c r="B6" s="8"/>
      <c r="C6" s="37" t="s">
        <v>22</v>
      </c>
      <c r="D6" s="2" t="s">
        <v>19</v>
      </c>
      <c r="E6" s="2" t="s">
        <v>10</v>
      </c>
      <c r="F6" s="37" t="s">
        <v>15</v>
      </c>
      <c r="G6" s="37" t="s">
        <v>23</v>
      </c>
      <c r="H6" s="59"/>
      <c r="I6" s="59"/>
      <c r="J6" s="59">
        <v>1</v>
      </c>
    </row>
    <row r="7" spans="1:10" ht="15" x14ac:dyDescent="0.25">
      <c r="A7" s="36" t="s">
        <v>24</v>
      </c>
      <c r="B7" s="8"/>
      <c r="C7" s="37" t="s">
        <v>25</v>
      </c>
      <c r="D7" s="2" t="s">
        <v>19</v>
      </c>
      <c r="E7" s="2" t="s">
        <v>10</v>
      </c>
      <c r="F7" s="37" t="s">
        <v>15</v>
      </c>
      <c r="G7" s="37" t="s">
        <v>26</v>
      </c>
      <c r="H7" s="59"/>
      <c r="I7" s="59"/>
      <c r="J7" s="59">
        <v>1</v>
      </c>
    </row>
    <row r="8" spans="1:10" ht="15" x14ac:dyDescent="0.25">
      <c r="A8" s="36" t="s">
        <v>27</v>
      </c>
      <c r="B8" s="8"/>
      <c r="C8" s="37" t="s">
        <v>28</v>
      </c>
      <c r="D8" s="2" t="s">
        <v>19</v>
      </c>
      <c r="E8" s="2" t="s">
        <v>10</v>
      </c>
      <c r="F8" s="37" t="s">
        <v>29</v>
      </c>
      <c r="G8" s="37" t="s">
        <v>30</v>
      </c>
      <c r="H8" s="59"/>
      <c r="I8" s="59"/>
      <c r="J8" s="59">
        <v>1</v>
      </c>
    </row>
    <row r="9" spans="1:10" ht="15" x14ac:dyDescent="0.25">
      <c r="A9" s="36" t="s">
        <v>31</v>
      </c>
      <c r="B9" s="8"/>
      <c r="C9" s="37" t="s">
        <v>32</v>
      </c>
      <c r="D9" s="2" t="s">
        <v>19</v>
      </c>
      <c r="E9" s="2" t="s">
        <v>10</v>
      </c>
      <c r="F9" s="37" t="s">
        <v>29</v>
      </c>
      <c r="G9" s="37" t="s">
        <v>33</v>
      </c>
      <c r="H9" s="59"/>
      <c r="I9" s="59"/>
      <c r="J9" s="59">
        <v>1</v>
      </c>
    </row>
    <row r="10" spans="1:10" ht="15" x14ac:dyDescent="0.25">
      <c r="A10" s="36" t="s">
        <v>34</v>
      </c>
      <c r="B10" s="8"/>
      <c r="C10" s="37" t="s">
        <v>379</v>
      </c>
      <c r="D10" s="2" t="s">
        <v>19</v>
      </c>
      <c r="E10" s="2" t="s">
        <v>10</v>
      </c>
      <c r="F10" s="37" t="s">
        <v>35</v>
      </c>
      <c r="G10" s="37" t="s">
        <v>36</v>
      </c>
      <c r="H10" s="59"/>
      <c r="I10" s="59"/>
      <c r="J10" s="59">
        <v>1</v>
      </c>
    </row>
    <row r="11" spans="1:10" ht="15" x14ac:dyDescent="0.25">
      <c r="A11" s="36" t="s">
        <v>37</v>
      </c>
      <c r="B11" s="8"/>
      <c r="C11" s="37" t="s">
        <v>38</v>
      </c>
      <c r="D11" s="2" t="s">
        <v>19</v>
      </c>
      <c r="E11" s="2" t="s">
        <v>10</v>
      </c>
      <c r="F11" s="37" t="s">
        <v>35</v>
      </c>
      <c r="G11" s="37" t="s">
        <v>39</v>
      </c>
      <c r="H11" s="59"/>
      <c r="I11" s="59"/>
      <c r="J11" s="59">
        <v>1</v>
      </c>
    </row>
    <row r="12" spans="1:10" ht="15" x14ac:dyDescent="0.25">
      <c r="A12" s="36" t="s">
        <v>40</v>
      </c>
      <c r="B12" s="8"/>
      <c r="C12" s="37" t="s">
        <v>41</v>
      </c>
      <c r="D12" s="2" t="s">
        <v>19</v>
      </c>
      <c r="E12" s="2" t="s">
        <v>10</v>
      </c>
      <c r="F12" s="37" t="s">
        <v>35</v>
      </c>
      <c r="G12" s="37" t="s">
        <v>42</v>
      </c>
      <c r="H12" s="59"/>
      <c r="I12" s="59"/>
      <c r="J12" s="59">
        <v>1</v>
      </c>
    </row>
    <row r="13" spans="1:10" ht="15" x14ac:dyDescent="0.25">
      <c r="A13" s="36" t="s">
        <v>43</v>
      </c>
      <c r="B13" s="8"/>
      <c r="C13" s="37" t="s">
        <v>44</v>
      </c>
      <c r="D13" s="2" t="s">
        <v>9</v>
      </c>
      <c r="E13" s="2" t="s">
        <v>10</v>
      </c>
      <c r="F13" s="37" t="s">
        <v>35</v>
      </c>
      <c r="G13" s="37" t="s">
        <v>45</v>
      </c>
      <c r="H13" s="59"/>
      <c r="I13" s="59"/>
      <c r="J13" s="59">
        <v>1</v>
      </c>
    </row>
    <row r="14" spans="1:10" ht="15" x14ac:dyDescent="0.25">
      <c r="A14" s="36" t="s">
        <v>46</v>
      </c>
      <c r="B14" s="8"/>
      <c r="C14" s="37" t="s">
        <v>380</v>
      </c>
      <c r="D14" s="2" t="s">
        <v>9</v>
      </c>
      <c r="E14" s="2" t="s">
        <v>10</v>
      </c>
      <c r="F14" s="37" t="s">
        <v>35</v>
      </c>
      <c r="G14" s="37" t="s">
        <v>47</v>
      </c>
      <c r="H14" s="59"/>
      <c r="I14" s="59"/>
      <c r="J14" s="59">
        <v>1</v>
      </c>
    </row>
    <row r="15" spans="1:10" ht="15" x14ac:dyDescent="0.25">
      <c r="A15" s="36" t="s">
        <v>48</v>
      </c>
      <c r="B15" s="8"/>
      <c r="C15" s="37" t="s">
        <v>381</v>
      </c>
      <c r="D15" s="2" t="s">
        <v>9</v>
      </c>
      <c r="E15" s="2" t="s">
        <v>10</v>
      </c>
      <c r="F15" s="37" t="s">
        <v>29</v>
      </c>
      <c r="G15" s="37" t="s">
        <v>49</v>
      </c>
      <c r="H15" s="59"/>
      <c r="I15" s="59"/>
      <c r="J15" s="59">
        <v>1</v>
      </c>
    </row>
    <row r="16" spans="1:10" ht="15" x14ac:dyDescent="0.25">
      <c r="A16" s="36" t="s">
        <v>50</v>
      </c>
      <c r="B16" s="8"/>
      <c r="C16" s="37" t="s">
        <v>51</v>
      </c>
      <c r="D16" s="2" t="s">
        <v>9</v>
      </c>
      <c r="E16" s="2" t="s">
        <v>10</v>
      </c>
      <c r="F16" s="37" t="s">
        <v>15</v>
      </c>
      <c r="G16" s="37" t="s">
        <v>52</v>
      </c>
      <c r="H16" s="59"/>
      <c r="I16" s="59"/>
      <c r="J16" s="59">
        <v>1</v>
      </c>
    </row>
    <row r="17" spans="1:10" ht="15" x14ac:dyDescent="0.25">
      <c r="A17" s="36" t="s">
        <v>53</v>
      </c>
      <c r="B17" s="8"/>
      <c r="C17" s="37" t="s">
        <v>382</v>
      </c>
      <c r="D17" s="2" t="s">
        <v>9</v>
      </c>
      <c r="E17" s="2" t="s">
        <v>10</v>
      </c>
      <c r="F17" s="37" t="s">
        <v>29</v>
      </c>
      <c r="G17" s="37" t="s">
        <v>54</v>
      </c>
      <c r="H17" s="59"/>
      <c r="I17" s="59"/>
      <c r="J17" s="59">
        <v>1</v>
      </c>
    </row>
    <row r="18" spans="1:10" ht="15" x14ac:dyDescent="0.25">
      <c r="A18" s="36" t="s">
        <v>55</v>
      </c>
      <c r="B18" s="8"/>
      <c r="C18" s="37" t="s">
        <v>56</v>
      </c>
      <c r="D18" s="2" t="s">
        <v>19</v>
      </c>
      <c r="E18" s="2" t="s">
        <v>10</v>
      </c>
      <c r="F18" s="37" t="s">
        <v>29</v>
      </c>
      <c r="G18" s="37" t="s">
        <v>57</v>
      </c>
      <c r="H18" s="59"/>
      <c r="I18" s="59"/>
      <c r="J18" s="59">
        <v>1</v>
      </c>
    </row>
    <row r="19" spans="1:10" ht="15" x14ac:dyDescent="0.25">
      <c r="A19" s="36" t="s">
        <v>58</v>
      </c>
      <c r="B19" s="8"/>
      <c r="C19" s="37" t="s">
        <v>383</v>
      </c>
      <c r="D19" s="2" t="s">
        <v>19</v>
      </c>
      <c r="E19" s="2" t="s">
        <v>10</v>
      </c>
      <c r="F19" s="37" t="s">
        <v>29</v>
      </c>
      <c r="G19" s="37" t="s">
        <v>59</v>
      </c>
      <c r="H19" s="59"/>
      <c r="I19" s="59"/>
      <c r="J19" s="59">
        <v>1</v>
      </c>
    </row>
    <row r="20" spans="1:10" ht="15" x14ac:dyDescent="0.25">
      <c r="A20" s="36" t="s">
        <v>60</v>
      </c>
      <c r="B20" s="8"/>
      <c r="C20" s="37" t="s">
        <v>61</v>
      </c>
      <c r="D20" s="2" t="s">
        <v>19</v>
      </c>
      <c r="E20" s="2" t="s">
        <v>10</v>
      </c>
      <c r="F20" s="37" t="s">
        <v>15</v>
      </c>
      <c r="G20" s="37" t="s">
        <v>62</v>
      </c>
      <c r="H20" s="59"/>
      <c r="I20" s="59"/>
      <c r="J20" s="59">
        <v>1</v>
      </c>
    </row>
    <row r="21" spans="1:10" ht="15" x14ac:dyDescent="0.25">
      <c r="A21" s="36" t="s">
        <v>63</v>
      </c>
      <c r="B21" s="8"/>
      <c r="C21" s="37" t="s">
        <v>64</v>
      </c>
      <c r="D21" s="2" t="s">
        <v>19</v>
      </c>
      <c r="E21" s="2" t="s">
        <v>10</v>
      </c>
      <c r="F21" s="37" t="s">
        <v>15</v>
      </c>
      <c r="G21" s="37" t="s">
        <v>65</v>
      </c>
      <c r="H21" s="59"/>
      <c r="I21" s="59"/>
      <c r="J21" s="59">
        <v>1</v>
      </c>
    </row>
    <row r="22" spans="1:10" ht="15" x14ac:dyDescent="0.25">
      <c r="A22" s="36" t="s">
        <v>66</v>
      </c>
      <c r="B22" s="8"/>
      <c r="C22" s="37" t="s">
        <v>67</v>
      </c>
      <c r="D22" s="2" t="s">
        <v>9</v>
      </c>
      <c r="E22" s="2" t="s">
        <v>10</v>
      </c>
      <c r="F22" s="37" t="s">
        <v>35</v>
      </c>
      <c r="G22" s="37" t="s">
        <v>68</v>
      </c>
      <c r="H22" s="59"/>
      <c r="I22" s="59"/>
      <c r="J22" s="59">
        <v>1</v>
      </c>
    </row>
    <row r="23" spans="1:10" ht="26.25" x14ac:dyDescent="0.25">
      <c r="A23" s="36" t="s">
        <v>69</v>
      </c>
      <c r="B23" s="8"/>
      <c r="C23" s="37" t="s">
        <v>70</v>
      </c>
      <c r="D23" s="2" t="s">
        <v>19</v>
      </c>
      <c r="E23" s="2" t="s">
        <v>10</v>
      </c>
      <c r="F23" s="37" t="s">
        <v>71</v>
      </c>
      <c r="G23" s="37" t="s">
        <v>72</v>
      </c>
      <c r="H23" s="59"/>
      <c r="I23" s="59"/>
      <c r="J23" s="59">
        <v>1</v>
      </c>
    </row>
    <row r="24" spans="1:10" ht="15" x14ac:dyDescent="0.25">
      <c r="A24" s="36" t="s">
        <v>73</v>
      </c>
      <c r="B24" s="8"/>
      <c r="C24" s="37" t="s">
        <v>384</v>
      </c>
      <c r="D24" s="2" t="s">
        <v>9</v>
      </c>
      <c r="E24" s="2" t="s">
        <v>10</v>
      </c>
      <c r="F24" s="37" t="s">
        <v>35</v>
      </c>
      <c r="G24" s="37" t="s">
        <v>74</v>
      </c>
      <c r="H24" s="59"/>
      <c r="I24" s="59"/>
      <c r="J24" s="59">
        <v>1</v>
      </c>
    </row>
    <row r="25" spans="1:10" ht="15" x14ac:dyDescent="0.25">
      <c r="A25" s="36" t="s">
        <v>75</v>
      </c>
      <c r="B25" s="8"/>
      <c r="C25" s="37" t="s">
        <v>76</v>
      </c>
      <c r="D25" s="2" t="s">
        <v>9</v>
      </c>
      <c r="E25" s="2" t="s">
        <v>10</v>
      </c>
      <c r="F25" s="37" t="s">
        <v>15</v>
      </c>
      <c r="G25" s="37" t="s">
        <v>77</v>
      </c>
      <c r="H25" s="59"/>
      <c r="I25" s="59"/>
      <c r="J25" s="59">
        <v>1</v>
      </c>
    </row>
    <row r="26" spans="1:10" ht="15" x14ac:dyDescent="0.25">
      <c r="A26" s="36" t="s">
        <v>78</v>
      </c>
      <c r="B26" s="8"/>
      <c r="C26" s="37" t="s">
        <v>79</v>
      </c>
      <c r="D26" s="2" t="s">
        <v>19</v>
      </c>
      <c r="E26" s="2" t="s">
        <v>10</v>
      </c>
      <c r="F26" s="37" t="s">
        <v>35</v>
      </c>
      <c r="G26" s="37" t="s">
        <v>80</v>
      </c>
      <c r="H26" s="59"/>
      <c r="I26" s="59"/>
      <c r="J26" s="59">
        <v>1</v>
      </c>
    </row>
    <row r="27" spans="1:10" ht="15" x14ac:dyDescent="0.25">
      <c r="A27" s="36" t="s">
        <v>81</v>
      </c>
      <c r="B27" s="8"/>
      <c r="C27" s="37" t="s">
        <v>82</v>
      </c>
      <c r="D27" s="2" t="s">
        <v>19</v>
      </c>
      <c r="E27" s="2" t="s">
        <v>10</v>
      </c>
      <c r="F27" s="37" t="s">
        <v>29</v>
      </c>
      <c r="G27" s="37" t="s">
        <v>83</v>
      </c>
      <c r="H27" s="59"/>
      <c r="I27" s="59"/>
      <c r="J27" s="59">
        <v>1</v>
      </c>
    </row>
    <row r="28" spans="1:10" ht="15" x14ac:dyDescent="0.25">
      <c r="A28" s="36" t="s">
        <v>84</v>
      </c>
      <c r="B28" s="8"/>
      <c r="C28" s="37" t="s">
        <v>85</v>
      </c>
      <c r="D28" s="2" t="s">
        <v>19</v>
      </c>
      <c r="E28" s="2" t="s">
        <v>10</v>
      </c>
      <c r="F28" s="37" t="s">
        <v>15</v>
      </c>
      <c r="G28" s="37" t="s">
        <v>86</v>
      </c>
      <c r="H28" s="59"/>
      <c r="I28" s="59"/>
      <c r="J28" s="59">
        <v>1</v>
      </c>
    </row>
    <row r="29" spans="1:10" ht="15" x14ac:dyDescent="0.25">
      <c r="A29" s="36" t="s">
        <v>87</v>
      </c>
      <c r="B29" s="8"/>
      <c r="C29" s="37" t="s">
        <v>385</v>
      </c>
      <c r="D29" s="2" t="s">
        <v>19</v>
      </c>
      <c r="E29" s="2" t="s">
        <v>10</v>
      </c>
      <c r="F29" s="37" t="s">
        <v>35</v>
      </c>
      <c r="G29" s="37" t="s">
        <v>88</v>
      </c>
      <c r="H29" s="59"/>
      <c r="I29" s="59"/>
      <c r="J29" s="59">
        <v>1</v>
      </c>
    </row>
    <row r="30" spans="1:10" ht="15" x14ac:dyDescent="0.25">
      <c r="A30" s="36" t="s">
        <v>89</v>
      </c>
      <c r="B30" s="8"/>
      <c r="C30" s="37" t="s">
        <v>90</v>
      </c>
      <c r="D30" s="2" t="s">
        <v>9</v>
      </c>
      <c r="E30" s="2" t="s">
        <v>10</v>
      </c>
      <c r="F30" s="37" t="s">
        <v>15</v>
      </c>
      <c r="G30" s="37" t="s">
        <v>91</v>
      </c>
      <c r="H30" s="59"/>
      <c r="I30" s="59"/>
      <c r="J30" s="59">
        <v>1</v>
      </c>
    </row>
    <row r="31" spans="1:10" ht="15" x14ac:dyDescent="0.25">
      <c r="A31" s="36" t="s">
        <v>92</v>
      </c>
      <c r="B31" s="8"/>
      <c r="C31" s="37" t="s">
        <v>93</v>
      </c>
      <c r="D31" s="2" t="s">
        <v>9</v>
      </c>
      <c r="E31" s="2" t="s">
        <v>10</v>
      </c>
      <c r="F31" s="37" t="s">
        <v>35</v>
      </c>
      <c r="G31" s="37" t="s">
        <v>305</v>
      </c>
      <c r="H31" s="59"/>
      <c r="I31" s="59"/>
      <c r="J31" s="59">
        <v>1</v>
      </c>
    </row>
    <row r="32" spans="1:10" ht="15" x14ac:dyDescent="0.25">
      <c r="A32" s="36" t="s">
        <v>94</v>
      </c>
      <c r="B32" s="8"/>
      <c r="C32" s="37" t="s">
        <v>95</v>
      </c>
      <c r="D32" s="2" t="s">
        <v>9</v>
      </c>
      <c r="E32" s="2" t="s">
        <v>10</v>
      </c>
      <c r="F32" s="37" t="s">
        <v>35</v>
      </c>
      <c r="G32" s="37" t="s">
        <v>96</v>
      </c>
      <c r="H32" s="59"/>
      <c r="I32" s="59"/>
      <c r="J32" s="59">
        <v>1</v>
      </c>
    </row>
    <row r="33" spans="1:10" ht="26.25" x14ac:dyDescent="0.25">
      <c r="A33" s="36" t="s">
        <v>97</v>
      </c>
      <c r="B33" s="8"/>
      <c r="C33" s="37" t="s">
        <v>386</v>
      </c>
      <c r="D33" s="2" t="s">
        <v>19</v>
      </c>
      <c r="E33" s="2" t="s">
        <v>10</v>
      </c>
      <c r="F33" s="37" t="s">
        <v>15</v>
      </c>
      <c r="G33" s="37" t="s">
        <v>98</v>
      </c>
      <c r="H33" s="59"/>
      <c r="I33" s="59"/>
      <c r="J33" s="59">
        <v>1</v>
      </c>
    </row>
    <row r="34" spans="1:10" ht="15" x14ac:dyDescent="0.25">
      <c r="A34" s="36" t="s">
        <v>99</v>
      </c>
      <c r="B34" s="8"/>
      <c r="C34" s="37" t="s">
        <v>100</v>
      </c>
      <c r="D34" s="2" t="s">
        <v>9</v>
      </c>
      <c r="E34" s="2" t="s">
        <v>10</v>
      </c>
      <c r="F34" s="37" t="s">
        <v>15</v>
      </c>
      <c r="G34" s="37" t="s">
        <v>101</v>
      </c>
      <c r="H34" s="59"/>
      <c r="I34" s="59"/>
      <c r="J34" s="59">
        <v>1</v>
      </c>
    </row>
    <row r="35" spans="1:10" ht="15" x14ac:dyDescent="0.25">
      <c r="A35" s="36" t="s">
        <v>102</v>
      </c>
      <c r="B35" s="8"/>
      <c r="C35" s="37" t="s">
        <v>103</v>
      </c>
      <c r="D35" s="2" t="s">
        <v>9</v>
      </c>
      <c r="E35" s="2" t="s">
        <v>10</v>
      </c>
      <c r="F35" s="37" t="s">
        <v>15</v>
      </c>
      <c r="G35" s="37" t="s">
        <v>104</v>
      </c>
      <c r="H35" s="59"/>
      <c r="I35" s="59"/>
      <c r="J35" s="59">
        <v>1</v>
      </c>
    </row>
    <row r="36" spans="1:10" ht="15" x14ac:dyDescent="0.25">
      <c r="A36" s="36" t="s">
        <v>105</v>
      </c>
      <c r="B36" s="8"/>
      <c r="C36" s="37" t="s">
        <v>387</v>
      </c>
      <c r="D36" s="2" t="s">
        <v>9</v>
      </c>
      <c r="E36" s="2" t="s">
        <v>10</v>
      </c>
      <c r="F36" s="37" t="s">
        <v>15</v>
      </c>
      <c r="G36" s="37" t="s">
        <v>106</v>
      </c>
      <c r="H36" s="59"/>
      <c r="I36" s="59"/>
      <c r="J36" s="59">
        <v>1</v>
      </c>
    </row>
    <row r="37" spans="1:10" ht="15" x14ac:dyDescent="0.25">
      <c r="A37" s="36" t="s">
        <v>107</v>
      </c>
      <c r="B37" s="8"/>
      <c r="C37" s="37" t="s">
        <v>108</v>
      </c>
      <c r="D37" s="2" t="s">
        <v>9</v>
      </c>
      <c r="E37" s="2" t="s">
        <v>10</v>
      </c>
      <c r="F37" s="37" t="s">
        <v>15</v>
      </c>
      <c r="G37" s="37" t="s">
        <v>109</v>
      </c>
      <c r="H37" s="59"/>
      <c r="I37" s="59"/>
      <c r="J37" s="59">
        <v>1</v>
      </c>
    </row>
    <row r="38" spans="1:10" ht="15" x14ac:dyDescent="0.25">
      <c r="A38" s="36" t="s">
        <v>110</v>
      </c>
      <c r="B38" s="8"/>
      <c r="C38" s="37" t="s">
        <v>111</v>
      </c>
      <c r="D38" s="2" t="s">
        <v>9</v>
      </c>
      <c r="E38" s="2" t="s">
        <v>10</v>
      </c>
      <c r="F38" s="37" t="s">
        <v>15</v>
      </c>
      <c r="G38" s="37" t="s">
        <v>112</v>
      </c>
      <c r="H38" s="59"/>
      <c r="I38" s="59"/>
      <c r="J38" s="59">
        <v>1</v>
      </c>
    </row>
    <row r="39" spans="1:10" ht="15" x14ac:dyDescent="0.25">
      <c r="A39" s="36" t="s">
        <v>113</v>
      </c>
      <c r="B39" s="8"/>
      <c r="C39" s="37" t="s">
        <v>114</v>
      </c>
      <c r="D39" s="2" t="s">
        <v>9</v>
      </c>
      <c r="E39" s="2" t="s">
        <v>10</v>
      </c>
      <c r="F39" s="37" t="s">
        <v>15</v>
      </c>
      <c r="G39" s="37" t="s">
        <v>115</v>
      </c>
      <c r="H39" s="59"/>
      <c r="I39" s="59"/>
      <c r="J39" s="59">
        <v>1</v>
      </c>
    </row>
    <row r="40" spans="1:10" ht="15" x14ac:dyDescent="0.25">
      <c r="A40" s="36" t="s">
        <v>116</v>
      </c>
      <c r="B40" s="8"/>
      <c r="C40" s="37" t="s">
        <v>117</v>
      </c>
      <c r="D40" s="2" t="s">
        <v>9</v>
      </c>
      <c r="E40" s="2" t="s">
        <v>10</v>
      </c>
      <c r="F40" s="37" t="s">
        <v>15</v>
      </c>
      <c r="G40" s="37" t="s">
        <v>118</v>
      </c>
      <c r="H40" s="59"/>
      <c r="I40" s="59"/>
      <c r="J40" s="59">
        <v>1</v>
      </c>
    </row>
    <row r="41" spans="1:10" ht="15" x14ac:dyDescent="0.25">
      <c r="A41" s="36" t="s">
        <v>119</v>
      </c>
      <c r="B41" s="8"/>
      <c r="C41" s="37" t="s">
        <v>120</v>
      </c>
      <c r="D41" s="2" t="s">
        <v>9</v>
      </c>
      <c r="E41" s="2" t="s">
        <v>10</v>
      </c>
      <c r="F41" s="37" t="s">
        <v>15</v>
      </c>
      <c r="G41" s="37" t="s">
        <v>121</v>
      </c>
      <c r="H41" s="59"/>
      <c r="I41" s="59"/>
      <c r="J41" s="59">
        <v>1</v>
      </c>
    </row>
    <row r="42" spans="1:10" ht="15" x14ac:dyDescent="0.25">
      <c r="A42" s="36" t="s">
        <v>122</v>
      </c>
      <c r="B42" s="8"/>
      <c r="C42" s="37" t="s">
        <v>123</v>
      </c>
      <c r="D42" s="2" t="s">
        <v>9</v>
      </c>
      <c r="E42" s="2" t="s">
        <v>10</v>
      </c>
      <c r="F42" s="37" t="s">
        <v>15</v>
      </c>
      <c r="G42" s="37" t="s">
        <v>124</v>
      </c>
      <c r="H42" s="59"/>
      <c r="I42" s="59"/>
      <c r="J42" s="59">
        <v>1</v>
      </c>
    </row>
    <row r="43" spans="1:10" ht="15" x14ac:dyDescent="0.25">
      <c r="A43" s="36" t="s">
        <v>125</v>
      </c>
      <c r="B43" s="8"/>
      <c r="C43" s="37" t="s">
        <v>126</v>
      </c>
      <c r="D43" s="2" t="s">
        <v>9</v>
      </c>
      <c r="E43" s="2" t="s">
        <v>10</v>
      </c>
      <c r="F43" s="37" t="s">
        <v>15</v>
      </c>
      <c r="G43" s="37" t="s">
        <v>127</v>
      </c>
      <c r="H43" s="59"/>
      <c r="I43" s="59"/>
      <c r="J43" s="59">
        <v>1</v>
      </c>
    </row>
    <row r="44" spans="1:10" ht="15" x14ac:dyDescent="0.25">
      <c r="A44" s="36" t="s">
        <v>128</v>
      </c>
      <c r="B44" s="8"/>
      <c r="C44" s="37" t="s">
        <v>388</v>
      </c>
      <c r="D44" s="2" t="s">
        <v>9</v>
      </c>
      <c r="E44" s="2" t="s">
        <v>10</v>
      </c>
      <c r="F44" s="37" t="s">
        <v>15</v>
      </c>
      <c r="G44" s="37" t="s">
        <v>129</v>
      </c>
      <c r="H44" s="59"/>
      <c r="I44" s="59"/>
      <c r="J44" s="59">
        <v>1</v>
      </c>
    </row>
    <row r="45" spans="1:10" ht="15" x14ac:dyDescent="0.25">
      <c r="A45" s="36" t="s">
        <v>130</v>
      </c>
      <c r="B45" s="8"/>
      <c r="C45" s="37" t="s">
        <v>131</v>
      </c>
      <c r="D45" s="2" t="s">
        <v>9</v>
      </c>
      <c r="E45" s="2" t="s">
        <v>10</v>
      </c>
      <c r="F45" s="37" t="s">
        <v>15</v>
      </c>
      <c r="G45" s="37" t="s">
        <v>132</v>
      </c>
      <c r="H45" s="59"/>
      <c r="I45" s="59"/>
      <c r="J45" s="59">
        <v>1</v>
      </c>
    </row>
    <row r="46" spans="1:10" ht="15" x14ac:dyDescent="0.25">
      <c r="A46" s="36" t="s">
        <v>133</v>
      </c>
      <c r="B46" s="8"/>
      <c r="C46" s="37" t="s">
        <v>134</v>
      </c>
      <c r="D46" s="2" t="s">
        <v>9</v>
      </c>
      <c r="E46" s="2" t="s">
        <v>10</v>
      </c>
      <c r="F46" s="37" t="s">
        <v>15</v>
      </c>
      <c r="G46" s="37" t="s">
        <v>135</v>
      </c>
      <c r="H46" s="59"/>
      <c r="I46" s="59"/>
      <c r="J46" s="59">
        <v>1</v>
      </c>
    </row>
    <row r="47" spans="1:10" ht="15" x14ac:dyDescent="0.25">
      <c r="A47" s="36" t="s">
        <v>136</v>
      </c>
      <c r="B47" s="8"/>
      <c r="C47" s="37" t="s">
        <v>137</v>
      </c>
      <c r="D47" s="2" t="s">
        <v>9</v>
      </c>
      <c r="E47" s="2" t="s">
        <v>10</v>
      </c>
      <c r="F47" s="37" t="s">
        <v>15</v>
      </c>
      <c r="G47" s="37" t="s">
        <v>138</v>
      </c>
      <c r="H47" s="59"/>
      <c r="I47" s="59"/>
      <c r="J47" s="59">
        <v>1</v>
      </c>
    </row>
    <row r="48" spans="1:10" ht="15" x14ac:dyDescent="0.25">
      <c r="A48" s="36" t="s">
        <v>139</v>
      </c>
      <c r="B48" s="8"/>
      <c r="C48" s="37" t="s">
        <v>389</v>
      </c>
      <c r="D48" s="2" t="s">
        <v>9</v>
      </c>
      <c r="E48" s="2" t="s">
        <v>10</v>
      </c>
      <c r="F48" s="37" t="s">
        <v>15</v>
      </c>
      <c r="G48" s="37" t="s">
        <v>140</v>
      </c>
      <c r="H48" s="59"/>
      <c r="I48" s="59"/>
      <c r="J48" s="59">
        <v>1</v>
      </c>
    </row>
    <row r="49" spans="1:10" ht="15" x14ac:dyDescent="0.25">
      <c r="A49" s="36" t="s">
        <v>141</v>
      </c>
      <c r="B49" s="8"/>
      <c r="C49" s="37" t="s">
        <v>142</v>
      </c>
      <c r="D49" s="2" t="s">
        <v>9</v>
      </c>
      <c r="E49" s="2" t="s">
        <v>10</v>
      </c>
      <c r="F49" s="37" t="s">
        <v>15</v>
      </c>
      <c r="G49" s="37" t="s">
        <v>143</v>
      </c>
      <c r="H49" s="59"/>
      <c r="I49" s="59"/>
      <c r="J49" s="59">
        <v>1</v>
      </c>
    </row>
    <row r="50" spans="1:10" ht="15" x14ac:dyDescent="0.25">
      <c r="A50" s="36" t="s">
        <v>144</v>
      </c>
      <c r="B50" s="8"/>
      <c r="C50" s="37" t="s">
        <v>145</v>
      </c>
      <c r="D50" s="2" t="s">
        <v>9</v>
      </c>
      <c r="E50" s="2" t="s">
        <v>10</v>
      </c>
      <c r="F50" s="37" t="s">
        <v>35</v>
      </c>
      <c r="G50" s="37" t="s">
        <v>146</v>
      </c>
      <c r="H50" s="59"/>
      <c r="I50" s="59"/>
      <c r="J50" s="59">
        <v>1</v>
      </c>
    </row>
    <row r="51" spans="1:10" ht="15" x14ac:dyDescent="0.25">
      <c r="A51" s="36" t="s">
        <v>147</v>
      </c>
      <c r="B51" s="8"/>
      <c r="C51" s="37" t="s">
        <v>390</v>
      </c>
      <c r="D51" s="2" t="s">
        <v>9</v>
      </c>
      <c r="E51" s="2" t="s">
        <v>10</v>
      </c>
      <c r="F51" s="37" t="s">
        <v>35</v>
      </c>
      <c r="G51" s="37" t="s">
        <v>148</v>
      </c>
      <c r="H51" s="59"/>
      <c r="I51" s="59"/>
      <c r="J51" s="59">
        <v>1</v>
      </c>
    </row>
    <row r="52" spans="1:10" ht="26.25" x14ac:dyDescent="0.25">
      <c r="A52" s="36" t="s">
        <v>149</v>
      </c>
      <c r="B52" s="8"/>
      <c r="C52" s="37" t="s">
        <v>150</v>
      </c>
      <c r="D52" s="2" t="s">
        <v>9</v>
      </c>
      <c r="E52" s="2" t="s">
        <v>10</v>
      </c>
      <c r="F52" s="37" t="s">
        <v>35</v>
      </c>
      <c r="G52" s="37" t="s">
        <v>151</v>
      </c>
      <c r="H52" s="59"/>
      <c r="I52" s="59"/>
      <c r="J52" s="59">
        <v>1</v>
      </c>
    </row>
    <row r="53" spans="1:10" ht="15" x14ac:dyDescent="0.25">
      <c r="A53" s="36" t="s">
        <v>152</v>
      </c>
      <c r="B53" s="8"/>
      <c r="C53" s="37" t="s">
        <v>391</v>
      </c>
      <c r="D53" s="2" t="s">
        <v>9</v>
      </c>
      <c r="E53" s="2" t="s">
        <v>10</v>
      </c>
      <c r="F53" s="37" t="s">
        <v>35</v>
      </c>
      <c r="G53" s="37" t="s">
        <v>153</v>
      </c>
      <c r="H53" s="59"/>
      <c r="I53" s="59"/>
      <c r="J53" s="59">
        <v>1</v>
      </c>
    </row>
    <row r="54" spans="1:10" ht="15" x14ac:dyDescent="0.25">
      <c r="A54" s="36" t="s">
        <v>154</v>
      </c>
      <c r="B54" s="8"/>
      <c r="C54" s="37" t="s">
        <v>155</v>
      </c>
      <c r="D54" s="2" t="s">
        <v>9</v>
      </c>
      <c r="E54" s="2" t="s">
        <v>10</v>
      </c>
      <c r="F54" s="37" t="s">
        <v>35</v>
      </c>
      <c r="G54" s="37" t="s">
        <v>156</v>
      </c>
      <c r="H54" s="59"/>
      <c r="I54" s="59"/>
      <c r="J54" s="59">
        <v>1</v>
      </c>
    </row>
    <row r="55" spans="1:10" ht="15" x14ac:dyDescent="0.25">
      <c r="A55" s="36" t="s">
        <v>157</v>
      </c>
      <c r="B55" s="8"/>
      <c r="C55" s="37" t="s">
        <v>158</v>
      </c>
      <c r="D55" s="2" t="s">
        <v>9</v>
      </c>
      <c r="E55" s="2" t="s">
        <v>10</v>
      </c>
      <c r="F55" s="37" t="s">
        <v>35</v>
      </c>
      <c r="G55" s="37" t="s">
        <v>159</v>
      </c>
      <c r="H55" s="59"/>
      <c r="I55" s="59"/>
      <c r="J55" s="59">
        <v>1</v>
      </c>
    </row>
    <row r="56" spans="1:10" ht="15" x14ac:dyDescent="0.25">
      <c r="A56" s="36" t="s">
        <v>160</v>
      </c>
      <c r="B56" s="8"/>
      <c r="C56" s="37" t="s">
        <v>392</v>
      </c>
      <c r="D56" s="2" t="s">
        <v>9</v>
      </c>
      <c r="E56" s="2" t="s">
        <v>10</v>
      </c>
      <c r="F56" s="37" t="s">
        <v>35</v>
      </c>
      <c r="G56" s="37" t="s">
        <v>161</v>
      </c>
      <c r="H56" s="59"/>
      <c r="I56" s="59"/>
      <c r="J56" s="59">
        <v>1</v>
      </c>
    </row>
    <row r="57" spans="1:10" ht="15" x14ac:dyDescent="0.25">
      <c r="A57" s="36" t="s">
        <v>162</v>
      </c>
      <c r="B57" s="8"/>
      <c r="C57" s="37" t="s">
        <v>163</v>
      </c>
      <c r="D57" s="2" t="s">
        <v>9</v>
      </c>
      <c r="E57" s="2" t="s">
        <v>10</v>
      </c>
      <c r="F57" s="37" t="s">
        <v>35</v>
      </c>
      <c r="G57" s="37" t="s">
        <v>164</v>
      </c>
      <c r="H57" s="59"/>
      <c r="I57" s="59"/>
      <c r="J57" s="59">
        <v>1</v>
      </c>
    </row>
    <row r="58" spans="1:10" ht="15" x14ac:dyDescent="0.25">
      <c r="A58" s="36" t="s">
        <v>165</v>
      </c>
      <c r="B58" s="8"/>
      <c r="C58" s="37" t="s">
        <v>166</v>
      </c>
      <c r="D58" s="2" t="s">
        <v>9</v>
      </c>
      <c r="E58" s="2" t="s">
        <v>10</v>
      </c>
      <c r="F58" s="37" t="s">
        <v>35</v>
      </c>
      <c r="G58" s="37" t="s">
        <v>167</v>
      </c>
      <c r="H58" s="59"/>
      <c r="I58" s="59"/>
      <c r="J58" s="59">
        <v>1</v>
      </c>
    </row>
    <row r="59" spans="1:10" ht="26.25" x14ac:dyDescent="0.25">
      <c r="A59" s="36" t="s">
        <v>168</v>
      </c>
      <c r="B59" s="8"/>
      <c r="C59" s="37" t="s">
        <v>393</v>
      </c>
      <c r="D59" s="2" t="s">
        <v>9</v>
      </c>
      <c r="E59" s="2" t="s">
        <v>10</v>
      </c>
      <c r="F59" s="37" t="s">
        <v>35</v>
      </c>
      <c r="G59" s="37" t="s">
        <v>169</v>
      </c>
      <c r="H59" s="59"/>
      <c r="I59" s="59"/>
      <c r="J59" s="59">
        <v>1</v>
      </c>
    </row>
    <row r="60" spans="1:10" ht="15" x14ac:dyDescent="0.25">
      <c r="A60" s="36" t="s">
        <v>170</v>
      </c>
      <c r="B60" s="8"/>
      <c r="C60" s="37" t="s">
        <v>171</v>
      </c>
      <c r="D60" s="2" t="s">
        <v>9</v>
      </c>
      <c r="E60" s="2" t="s">
        <v>10</v>
      </c>
      <c r="F60" s="37" t="s">
        <v>35</v>
      </c>
      <c r="G60" s="37" t="s">
        <v>172</v>
      </c>
      <c r="H60" s="59"/>
      <c r="I60" s="59"/>
      <c r="J60" s="59">
        <v>1</v>
      </c>
    </row>
    <row r="61" spans="1:10" ht="15" x14ac:dyDescent="0.25">
      <c r="A61" s="39" t="s">
        <v>173</v>
      </c>
      <c r="B61" s="8"/>
      <c r="C61" s="40" t="s">
        <v>174</v>
      </c>
      <c r="D61" s="2" t="s">
        <v>19</v>
      </c>
      <c r="E61" s="2" t="s">
        <v>10</v>
      </c>
      <c r="F61" s="37" t="s">
        <v>35</v>
      </c>
      <c r="G61" s="37" t="s">
        <v>175</v>
      </c>
      <c r="H61" s="59"/>
      <c r="I61" s="59"/>
      <c r="J61" s="59">
        <v>1</v>
      </c>
    </row>
    <row r="62" spans="1:10" ht="15" x14ac:dyDescent="0.25">
      <c r="A62" s="39" t="s">
        <v>176</v>
      </c>
      <c r="B62" s="8"/>
      <c r="C62" s="40" t="s">
        <v>177</v>
      </c>
      <c r="D62" s="2" t="s">
        <v>19</v>
      </c>
      <c r="E62" s="2" t="s">
        <v>10</v>
      </c>
      <c r="F62" s="37" t="s">
        <v>35</v>
      </c>
      <c r="G62" s="37" t="s">
        <v>178</v>
      </c>
      <c r="H62" s="59"/>
      <c r="I62" s="59"/>
      <c r="J62" s="59">
        <v>1</v>
      </c>
    </row>
    <row r="63" spans="1:10" ht="15" x14ac:dyDescent="0.25">
      <c r="A63" s="39" t="s">
        <v>232</v>
      </c>
      <c r="B63" s="8"/>
      <c r="C63" s="40" t="s">
        <v>394</v>
      </c>
      <c r="D63" s="2" t="s">
        <v>19</v>
      </c>
      <c r="E63" s="2" t="s">
        <v>10</v>
      </c>
      <c r="F63" s="37" t="s">
        <v>35</v>
      </c>
      <c r="G63" s="37" t="s">
        <v>233</v>
      </c>
      <c r="H63" s="59"/>
      <c r="I63" s="59"/>
      <c r="J63" s="59">
        <v>1</v>
      </c>
    </row>
    <row r="64" spans="1:10" ht="15" x14ac:dyDescent="0.25">
      <c r="A64" s="39" t="s">
        <v>234</v>
      </c>
      <c r="B64" s="8"/>
      <c r="C64" s="40" t="s">
        <v>235</v>
      </c>
      <c r="D64" s="2" t="s">
        <v>19</v>
      </c>
      <c r="E64" s="2" t="s">
        <v>10</v>
      </c>
      <c r="F64" s="37" t="s">
        <v>35</v>
      </c>
      <c r="G64" s="37" t="s">
        <v>236</v>
      </c>
      <c r="H64" s="59"/>
      <c r="I64" s="59"/>
      <c r="J64" s="59">
        <v>1</v>
      </c>
    </row>
    <row r="65" spans="1:10" ht="15" x14ac:dyDescent="0.25">
      <c r="A65" s="39" t="s">
        <v>237</v>
      </c>
      <c r="B65" s="8"/>
      <c r="C65" s="40" t="s">
        <v>238</v>
      </c>
      <c r="D65" s="2" t="s">
        <v>19</v>
      </c>
      <c r="E65" s="2" t="s">
        <v>10</v>
      </c>
      <c r="F65" s="37" t="s">
        <v>35</v>
      </c>
      <c r="G65" s="37" t="s">
        <v>239</v>
      </c>
      <c r="H65" s="59"/>
      <c r="I65" s="59"/>
      <c r="J65" s="59">
        <v>1</v>
      </c>
    </row>
    <row r="66" spans="1:10" ht="15" x14ac:dyDescent="0.25">
      <c r="A66" s="39" t="s">
        <v>240</v>
      </c>
      <c r="B66" s="8"/>
      <c r="C66" s="40" t="s">
        <v>241</v>
      </c>
      <c r="D66" s="2" t="s">
        <v>19</v>
      </c>
      <c r="E66" s="2" t="s">
        <v>10</v>
      </c>
      <c r="F66" s="37" t="s">
        <v>35</v>
      </c>
      <c r="G66" s="37" t="s">
        <v>242</v>
      </c>
      <c r="H66" s="59"/>
      <c r="I66" s="59"/>
      <c r="J66" s="59">
        <v>1</v>
      </c>
    </row>
    <row r="67" spans="1:10" ht="15" x14ac:dyDescent="0.25">
      <c r="A67" s="39" t="s">
        <v>243</v>
      </c>
      <c r="B67" s="8"/>
      <c r="C67" s="40" t="s">
        <v>244</v>
      </c>
      <c r="D67" s="2" t="s">
        <v>19</v>
      </c>
      <c r="E67" s="2" t="s">
        <v>10</v>
      </c>
      <c r="F67" s="37" t="s">
        <v>35</v>
      </c>
      <c r="G67" s="37" t="s">
        <v>245</v>
      </c>
      <c r="H67" s="59"/>
      <c r="I67" s="59"/>
      <c r="J67" s="59">
        <v>1</v>
      </c>
    </row>
    <row r="68" spans="1:10" ht="15" x14ac:dyDescent="0.25">
      <c r="A68" s="39" t="s">
        <v>246</v>
      </c>
      <c r="B68" s="8"/>
      <c r="C68" s="40" t="s">
        <v>247</v>
      </c>
      <c r="D68" s="2" t="s">
        <v>19</v>
      </c>
      <c r="E68" s="2" t="s">
        <v>10</v>
      </c>
      <c r="F68" s="37" t="s">
        <v>15</v>
      </c>
      <c r="G68" s="37" t="s">
        <v>248</v>
      </c>
      <c r="H68" s="59"/>
      <c r="I68" s="59"/>
      <c r="J68" s="59">
        <v>1</v>
      </c>
    </row>
    <row r="69" spans="1:10" ht="15" x14ac:dyDescent="0.25">
      <c r="A69" s="39" t="s">
        <v>249</v>
      </c>
      <c r="B69" s="8"/>
      <c r="C69" s="40" t="s">
        <v>395</v>
      </c>
      <c r="D69" s="2" t="s">
        <v>19</v>
      </c>
      <c r="E69" s="2" t="s">
        <v>10</v>
      </c>
      <c r="F69" s="37" t="s">
        <v>15</v>
      </c>
      <c r="G69" s="37" t="s">
        <v>250</v>
      </c>
      <c r="H69" s="59"/>
      <c r="I69" s="59"/>
      <c r="J69" s="59">
        <v>1</v>
      </c>
    </row>
    <row r="70" spans="1:10" ht="15" x14ac:dyDescent="0.25">
      <c r="A70" s="39" t="s">
        <v>251</v>
      </c>
      <c r="B70" s="8"/>
      <c r="C70" s="40" t="s">
        <v>252</v>
      </c>
      <c r="D70" s="2" t="s">
        <v>19</v>
      </c>
      <c r="E70" s="2" t="s">
        <v>10</v>
      </c>
      <c r="F70" s="37" t="s">
        <v>15</v>
      </c>
      <c r="G70" s="37" t="s">
        <v>253</v>
      </c>
      <c r="H70" s="59"/>
      <c r="I70" s="59"/>
      <c r="J70" s="59">
        <v>1</v>
      </c>
    </row>
    <row r="71" spans="1:10" ht="15" x14ac:dyDescent="0.25">
      <c r="A71" s="39" t="s">
        <v>254</v>
      </c>
      <c r="B71" s="8"/>
      <c r="C71" s="40" t="s">
        <v>396</v>
      </c>
      <c r="D71" s="2" t="s">
        <v>19</v>
      </c>
      <c r="E71" s="2" t="s">
        <v>10</v>
      </c>
      <c r="F71" s="37" t="s">
        <v>15</v>
      </c>
      <c r="G71" s="37" t="s">
        <v>255</v>
      </c>
      <c r="H71" s="59"/>
      <c r="I71" s="59"/>
      <c r="J71" s="59">
        <v>1</v>
      </c>
    </row>
    <row r="72" spans="1:10" ht="15" x14ac:dyDescent="0.25">
      <c r="A72" s="39" t="s">
        <v>256</v>
      </c>
      <c r="B72" s="8"/>
      <c r="C72" s="40" t="s">
        <v>397</v>
      </c>
      <c r="D72" s="2" t="s">
        <v>19</v>
      </c>
      <c r="E72" s="2" t="s">
        <v>10</v>
      </c>
      <c r="F72" s="37" t="s">
        <v>15</v>
      </c>
      <c r="G72" s="37" t="s">
        <v>257</v>
      </c>
      <c r="H72" s="59"/>
      <c r="I72" s="59"/>
      <c r="J72" s="59">
        <v>1</v>
      </c>
    </row>
    <row r="73" spans="1:10" ht="15" x14ac:dyDescent="0.25">
      <c r="A73" s="39" t="s">
        <v>258</v>
      </c>
      <c r="B73" s="8"/>
      <c r="C73" s="40" t="s">
        <v>259</v>
      </c>
      <c r="D73" s="2" t="s">
        <v>19</v>
      </c>
      <c r="E73" s="2" t="s">
        <v>10</v>
      </c>
      <c r="F73" s="37" t="s">
        <v>35</v>
      </c>
      <c r="G73" s="37" t="s">
        <v>260</v>
      </c>
      <c r="H73" s="59"/>
      <c r="I73" s="59"/>
      <c r="J73" s="59">
        <v>1</v>
      </c>
    </row>
    <row r="74" spans="1:10" s="10" customFormat="1" ht="15" x14ac:dyDescent="0.25">
      <c r="A74" s="41" t="s">
        <v>179</v>
      </c>
      <c r="B74" s="9"/>
      <c r="C74" s="42" t="s">
        <v>180</v>
      </c>
      <c r="D74" s="43" t="s">
        <v>9</v>
      </c>
      <c r="E74" s="43" t="s">
        <v>398</v>
      </c>
      <c r="F74" s="42" t="s">
        <v>181</v>
      </c>
      <c r="G74" s="42" t="s">
        <v>182</v>
      </c>
      <c r="H74" s="59"/>
      <c r="I74" s="59"/>
      <c r="J74" s="59">
        <v>1</v>
      </c>
    </row>
    <row r="75" spans="1:10" s="10" customFormat="1" ht="15" x14ac:dyDescent="0.25">
      <c r="A75" s="41" t="s">
        <v>183</v>
      </c>
      <c r="B75" s="9"/>
      <c r="C75" s="42" t="s">
        <v>184</v>
      </c>
      <c r="D75" s="43" t="s">
        <v>9</v>
      </c>
      <c r="E75" s="43" t="s">
        <v>398</v>
      </c>
      <c r="F75" s="42" t="s">
        <v>181</v>
      </c>
      <c r="G75" s="42" t="s">
        <v>185</v>
      </c>
      <c r="H75" s="59"/>
      <c r="I75" s="59"/>
      <c r="J75" s="59">
        <v>1</v>
      </c>
    </row>
    <row r="76" spans="1:10" s="10" customFormat="1" ht="15" x14ac:dyDescent="0.25">
      <c r="A76" s="41" t="s">
        <v>186</v>
      </c>
      <c r="C76" s="42" t="s">
        <v>187</v>
      </c>
      <c r="D76" s="43" t="s">
        <v>9</v>
      </c>
      <c r="E76" s="43" t="s">
        <v>398</v>
      </c>
      <c r="F76" s="42" t="s">
        <v>71</v>
      </c>
      <c r="G76" s="42" t="s">
        <v>188</v>
      </c>
      <c r="H76" s="59"/>
      <c r="I76" s="59"/>
      <c r="J76" s="59">
        <v>1</v>
      </c>
    </row>
    <row r="77" spans="1:10" s="10" customFormat="1" ht="15" x14ac:dyDescent="0.25">
      <c r="A77" s="41" t="s">
        <v>189</v>
      </c>
      <c r="C77" s="42" t="s">
        <v>399</v>
      </c>
      <c r="D77" s="43" t="s">
        <v>9</v>
      </c>
      <c r="E77" s="43" t="s">
        <v>398</v>
      </c>
      <c r="F77" s="42" t="s">
        <v>71</v>
      </c>
      <c r="G77" s="42" t="s">
        <v>190</v>
      </c>
      <c r="H77" s="59">
        <v>2</v>
      </c>
      <c r="I77" s="59"/>
      <c r="J77" s="59">
        <v>1</v>
      </c>
    </row>
    <row r="78" spans="1:10" s="10" customFormat="1" ht="15" x14ac:dyDescent="0.25">
      <c r="A78" s="41" t="s">
        <v>191</v>
      </c>
      <c r="B78" s="9"/>
      <c r="C78" s="42" t="s">
        <v>400</v>
      </c>
      <c r="D78" s="43" t="s">
        <v>9</v>
      </c>
      <c r="E78" s="43" t="s">
        <v>398</v>
      </c>
      <c r="F78" s="42" t="s">
        <v>192</v>
      </c>
      <c r="G78" s="42" t="s">
        <v>193</v>
      </c>
      <c r="H78" s="59">
        <v>2</v>
      </c>
      <c r="I78" s="59"/>
      <c r="J78" s="59">
        <v>1</v>
      </c>
    </row>
    <row r="79" spans="1:10" s="10" customFormat="1" ht="15" x14ac:dyDescent="0.25">
      <c r="A79" s="41" t="s">
        <v>194</v>
      </c>
      <c r="B79" s="9"/>
      <c r="C79" s="42" t="s">
        <v>195</v>
      </c>
      <c r="D79" s="43" t="s">
        <v>19</v>
      </c>
      <c r="E79" s="43" t="s">
        <v>398</v>
      </c>
      <c r="F79" s="42" t="s">
        <v>71</v>
      </c>
      <c r="G79" s="42" t="s">
        <v>196</v>
      </c>
      <c r="H79" s="59">
        <v>2</v>
      </c>
      <c r="I79" s="59"/>
      <c r="J79" s="59">
        <v>1</v>
      </c>
    </row>
    <row r="80" spans="1:10" s="10" customFormat="1" ht="15" x14ac:dyDescent="0.25">
      <c r="A80" s="41" t="s">
        <v>197</v>
      </c>
      <c r="B80" s="9"/>
      <c r="C80" s="42" t="s">
        <v>198</v>
      </c>
      <c r="D80" s="43" t="s">
        <v>19</v>
      </c>
      <c r="E80" s="43" t="s">
        <v>398</v>
      </c>
      <c r="F80" s="42" t="s">
        <v>192</v>
      </c>
      <c r="G80" s="42" t="s">
        <v>199</v>
      </c>
      <c r="H80" s="59"/>
      <c r="I80" s="59"/>
      <c r="J80" s="59">
        <v>1</v>
      </c>
    </row>
    <row r="81" spans="1:10" s="10" customFormat="1" ht="15" x14ac:dyDescent="0.25">
      <c r="A81" s="41" t="s">
        <v>200</v>
      </c>
      <c r="B81" s="9"/>
      <c r="C81" s="42" t="s">
        <v>401</v>
      </c>
      <c r="D81" s="43" t="s">
        <v>9</v>
      </c>
      <c r="E81" s="43" t="s">
        <v>398</v>
      </c>
      <c r="F81" s="42" t="s">
        <v>71</v>
      </c>
      <c r="G81" s="42" t="s">
        <v>201</v>
      </c>
      <c r="H81" s="59"/>
      <c r="I81" s="59">
        <v>2</v>
      </c>
      <c r="J81" s="59">
        <v>1</v>
      </c>
    </row>
    <row r="82" spans="1:10" s="10" customFormat="1" ht="15" x14ac:dyDescent="0.25">
      <c r="A82" s="41" t="s">
        <v>202</v>
      </c>
      <c r="B82" s="9"/>
      <c r="C82" s="42" t="s">
        <v>203</v>
      </c>
      <c r="D82" s="43" t="s">
        <v>9</v>
      </c>
      <c r="E82" s="43" t="s">
        <v>398</v>
      </c>
      <c r="F82" s="42" t="s">
        <v>181</v>
      </c>
      <c r="G82" s="42" t="s">
        <v>204</v>
      </c>
      <c r="H82" s="59"/>
      <c r="I82" s="59"/>
      <c r="J82" s="59">
        <v>1</v>
      </c>
    </row>
    <row r="83" spans="1:10" s="10" customFormat="1" ht="15" x14ac:dyDescent="0.25">
      <c r="A83" s="41" t="s">
        <v>205</v>
      </c>
      <c r="B83" s="9"/>
      <c r="C83" s="42" t="s">
        <v>206</v>
      </c>
      <c r="D83" s="43" t="s">
        <v>9</v>
      </c>
      <c r="E83" s="43" t="s">
        <v>398</v>
      </c>
      <c r="F83" s="42" t="s">
        <v>192</v>
      </c>
      <c r="G83" s="42" t="s">
        <v>207</v>
      </c>
      <c r="H83" s="59"/>
      <c r="I83" s="59">
        <v>2</v>
      </c>
      <c r="J83" s="59">
        <v>1</v>
      </c>
    </row>
    <row r="84" spans="1:10" s="10" customFormat="1" ht="15" x14ac:dyDescent="0.25">
      <c r="A84" s="41" t="s">
        <v>208</v>
      </c>
      <c r="B84" s="9"/>
      <c r="C84" s="42" t="s">
        <v>209</v>
      </c>
      <c r="D84" s="43" t="s">
        <v>19</v>
      </c>
      <c r="E84" s="43" t="s">
        <v>398</v>
      </c>
      <c r="F84" s="42" t="s">
        <v>71</v>
      </c>
      <c r="G84" s="42" t="s">
        <v>210</v>
      </c>
      <c r="H84" s="59">
        <v>2</v>
      </c>
      <c r="I84" s="59"/>
      <c r="J84" s="59">
        <v>1</v>
      </c>
    </row>
    <row r="85" spans="1:10" s="10" customFormat="1" ht="15" x14ac:dyDescent="0.25">
      <c r="A85" s="41" t="s">
        <v>211</v>
      </c>
      <c r="B85" s="9"/>
      <c r="C85" s="42" t="s">
        <v>212</v>
      </c>
      <c r="D85" s="43" t="s">
        <v>9</v>
      </c>
      <c r="E85" s="43" t="s">
        <v>398</v>
      </c>
      <c r="F85" s="42" t="s">
        <v>181</v>
      </c>
      <c r="G85" s="42" t="s">
        <v>213</v>
      </c>
      <c r="H85" s="59"/>
      <c r="I85" s="59"/>
      <c r="J85" s="59">
        <v>1</v>
      </c>
    </row>
    <row r="86" spans="1:10" s="10" customFormat="1" ht="15" x14ac:dyDescent="0.25">
      <c r="A86" s="41" t="s">
        <v>214</v>
      </c>
      <c r="B86" s="9"/>
      <c r="C86" s="42" t="s">
        <v>215</v>
      </c>
      <c r="D86" s="43" t="s">
        <v>9</v>
      </c>
      <c r="E86" s="43" t="s">
        <v>398</v>
      </c>
      <c r="F86" s="42" t="s">
        <v>216</v>
      </c>
      <c r="G86" s="42" t="s">
        <v>217</v>
      </c>
      <c r="H86" s="59"/>
      <c r="I86" s="59"/>
      <c r="J86" s="59">
        <v>1</v>
      </c>
    </row>
    <row r="87" spans="1:10" s="10" customFormat="1" ht="15" x14ac:dyDescent="0.25">
      <c r="A87" s="41" t="s">
        <v>218</v>
      </c>
      <c r="B87" s="9"/>
      <c r="C87" s="42" t="s">
        <v>219</v>
      </c>
      <c r="D87" s="43" t="s">
        <v>9</v>
      </c>
      <c r="E87" s="43" t="s">
        <v>398</v>
      </c>
      <c r="F87" s="42" t="s">
        <v>181</v>
      </c>
      <c r="G87" s="42" t="s">
        <v>220</v>
      </c>
      <c r="H87" s="59"/>
      <c r="I87" s="59"/>
      <c r="J87" s="59">
        <v>1</v>
      </c>
    </row>
    <row r="88" spans="1:10" s="10" customFormat="1" ht="29.25" customHeight="1" x14ac:dyDescent="0.25">
      <c r="A88" s="41" t="s">
        <v>221</v>
      </c>
      <c r="B88" s="9"/>
      <c r="C88" s="42" t="s">
        <v>222</v>
      </c>
      <c r="D88" s="43" t="s">
        <v>223</v>
      </c>
      <c r="E88" s="43" t="s">
        <v>398</v>
      </c>
      <c r="F88" s="42" t="s">
        <v>181</v>
      </c>
      <c r="G88" s="42" t="s">
        <v>224</v>
      </c>
      <c r="H88" s="59"/>
      <c r="I88" s="59"/>
      <c r="J88" s="59">
        <v>1</v>
      </c>
    </row>
    <row r="89" spans="1:10" s="10" customFormat="1" ht="15" x14ac:dyDescent="0.25">
      <c r="A89" s="41" t="s">
        <v>225</v>
      </c>
      <c r="B89" s="9"/>
      <c r="C89" s="42" t="s">
        <v>402</v>
      </c>
      <c r="D89" s="43" t="s">
        <v>19</v>
      </c>
      <c r="E89" s="43" t="s">
        <v>398</v>
      </c>
      <c r="F89" s="42" t="s">
        <v>71</v>
      </c>
      <c r="G89" s="42" t="s">
        <v>226</v>
      </c>
      <c r="H89" s="59"/>
      <c r="I89" s="59"/>
      <c r="J89" s="59">
        <v>1</v>
      </c>
    </row>
    <row r="90" spans="1:10" s="10" customFormat="1" ht="26.25" x14ac:dyDescent="0.25">
      <c r="A90" s="41" t="s">
        <v>227</v>
      </c>
      <c r="B90" s="9"/>
      <c r="C90" s="42" t="s">
        <v>403</v>
      </c>
      <c r="D90" s="43" t="s">
        <v>19</v>
      </c>
      <c r="E90" s="43" t="s">
        <v>398</v>
      </c>
      <c r="F90" s="42" t="s">
        <v>181</v>
      </c>
      <c r="G90" s="42" t="s">
        <v>228</v>
      </c>
      <c r="H90" s="59"/>
      <c r="I90" s="59"/>
      <c r="J90" s="59">
        <v>1</v>
      </c>
    </row>
    <row r="91" spans="1:10" s="10" customFormat="1" ht="15" x14ac:dyDescent="0.25">
      <c r="A91" s="41" t="s">
        <v>229</v>
      </c>
      <c r="B91" s="9"/>
      <c r="C91" s="45" t="s">
        <v>230</v>
      </c>
      <c r="D91" s="43" t="s">
        <v>9</v>
      </c>
      <c r="E91" s="43" t="s">
        <v>398</v>
      </c>
      <c r="F91" s="42" t="s">
        <v>192</v>
      </c>
      <c r="G91" s="42" t="s">
        <v>231</v>
      </c>
      <c r="H91" s="59"/>
      <c r="I91" s="59">
        <v>2</v>
      </c>
      <c r="J91" s="59">
        <v>1</v>
      </c>
    </row>
    <row r="92" spans="1:10" s="10" customFormat="1" ht="15" x14ac:dyDescent="0.25">
      <c r="A92" s="41" t="s">
        <v>261</v>
      </c>
      <c r="B92" s="9"/>
      <c r="C92" s="42" t="s">
        <v>271</v>
      </c>
      <c r="D92" s="43" t="s">
        <v>9</v>
      </c>
      <c r="E92" s="43" t="s">
        <v>398</v>
      </c>
      <c r="F92" s="42" t="s">
        <v>181</v>
      </c>
      <c r="G92" s="42" t="s">
        <v>272</v>
      </c>
      <c r="H92" s="59"/>
      <c r="I92" s="59"/>
      <c r="J92" s="59">
        <v>1</v>
      </c>
    </row>
    <row r="93" spans="1:10" s="10" customFormat="1" ht="15" x14ac:dyDescent="0.25">
      <c r="A93" s="41" t="s">
        <v>262</v>
      </c>
      <c r="B93" s="9"/>
      <c r="C93" s="42" t="s">
        <v>273</v>
      </c>
      <c r="D93" s="43" t="s">
        <v>9</v>
      </c>
      <c r="E93" s="43" t="s">
        <v>398</v>
      </c>
      <c r="F93" s="42" t="s">
        <v>181</v>
      </c>
      <c r="G93" s="42" t="s">
        <v>274</v>
      </c>
      <c r="H93" s="59"/>
      <c r="I93" s="59"/>
      <c r="J93" s="59">
        <v>1</v>
      </c>
    </row>
    <row r="94" spans="1:10" s="10" customFormat="1" ht="15" x14ac:dyDescent="0.25">
      <c r="A94" s="41" t="s">
        <v>263</v>
      </c>
      <c r="B94" s="9"/>
      <c r="C94" s="42" t="s">
        <v>275</v>
      </c>
      <c r="D94" s="43" t="s">
        <v>9</v>
      </c>
      <c r="E94" s="43" t="s">
        <v>398</v>
      </c>
      <c r="F94" s="42" t="s">
        <v>181</v>
      </c>
      <c r="G94" s="42" t="s">
        <v>276</v>
      </c>
      <c r="H94" s="59"/>
      <c r="I94" s="59"/>
      <c r="J94" s="59">
        <v>1</v>
      </c>
    </row>
    <row r="95" spans="1:10" s="10" customFormat="1" ht="15" x14ac:dyDescent="0.25">
      <c r="A95" s="41" t="s">
        <v>264</v>
      </c>
      <c r="B95" s="9"/>
      <c r="C95" s="42" t="s">
        <v>277</v>
      </c>
      <c r="D95" s="43" t="s">
        <v>9</v>
      </c>
      <c r="E95" s="43" t="s">
        <v>398</v>
      </c>
      <c r="F95" s="42" t="s">
        <v>181</v>
      </c>
      <c r="G95" s="42" t="s">
        <v>278</v>
      </c>
      <c r="H95" s="59"/>
      <c r="I95" s="59"/>
      <c r="J95" s="59">
        <v>1</v>
      </c>
    </row>
    <row r="96" spans="1:10" s="10" customFormat="1" ht="15" x14ac:dyDescent="0.25">
      <c r="A96" s="41" t="s">
        <v>265</v>
      </c>
      <c r="B96" s="9"/>
      <c r="C96" s="42" t="s">
        <v>279</v>
      </c>
      <c r="D96" s="43" t="s">
        <v>9</v>
      </c>
      <c r="E96" s="43" t="s">
        <v>398</v>
      </c>
      <c r="F96" s="42" t="s">
        <v>181</v>
      </c>
      <c r="G96" s="42" t="s">
        <v>280</v>
      </c>
      <c r="H96" s="59"/>
      <c r="I96" s="59"/>
      <c r="J96" s="59">
        <v>1</v>
      </c>
    </row>
    <row r="97" spans="1:10" s="10" customFormat="1" ht="15" x14ac:dyDescent="0.25">
      <c r="A97" s="41" t="s">
        <v>266</v>
      </c>
      <c r="B97" s="9"/>
      <c r="C97" s="42" t="s">
        <v>404</v>
      </c>
      <c r="D97" s="43" t="s">
        <v>9</v>
      </c>
      <c r="E97" s="43" t="s">
        <v>398</v>
      </c>
      <c r="F97" s="42" t="s">
        <v>181</v>
      </c>
      <c r="G97" s="42" t="s">
        <v>281</v>
      </c>
      <c r="H97" s="59"/>
      <c r="I97" s="59"/>
      <c r="J97" s="59">
        <v>1</v>
      </c>
    </row>
    <row r="98" spans="1:10" s="10" customFormat="1" ht="15" x14ac:dyDescent="0.25">
      <c r="A98" s="41" t="s">
        <v>267</v>
      </c>
      <c r="B98" s="9"/>
      <c r="C98" s="42" t="s">
        <v>282</v>
      </c>
      <c r="D98" s="43" t="s">
        <v>9</v>
      </c>
      <c r="E98" s="43" t="s">
        <v>398</v>
      </c>
      <c r="F98" s="42" t="s">
        <v>181</v>
      </c>
      <c r="G98" s="42" t="s">
        <v>283</v>
      </c>
      <c r="H98" s="59"/>
      <c r="I98" s="59"/>
      <c r="J98" s="59">
        <v>1</v>
      </c>
    </row>
    <row r="99" spans="1:10" s="10" customFormat="1" ht="15" x14ac:dyDescent="0.25">
      <c r="A99" s="41" t="s">
        <v>268</v>
      </c>
      <c r="B99" s="9"/>
      <c r="C99" s="42" t="s">
        <v>284</v>
      </c>
      <c r="D99" s="43" t="s">
        <v>9</v>
      </c>
      <c r="E99" s="43" t="s">
        <v>398</v>
      </c>
      <c r="F99" s="42" t="s">
        <v>181</v>
      </c>
      <c r="G99" s="42" t="s">
        <v>285</v>
      </c>
      <c r="H99" s="59"/>
      <c r="I99" s="59"/>
      <c r="J99" s="59">
        <v>1</v>
      </c>
    </row>
    <row r="100" spans="1:10" s="10" customFormat="1" ht="15" x14ac:dyDescent="0.25">
      <c r="A100" s="41" t="s">
        <v>269</v>
      </c>
      <c r="B100" s="9"/>
      <c r="C100" s="42" t="s">
        <v>286</v>
      </c>
      <c r="D100" s="43" t="s">
        <v>9</v>
      </c>
      <c r="E100" s="43" t="s">
        <v>398</v>
      </c>
      <c r="F100" s="42" t="s">
        <v>181</v>
      </c>
      <c r="G100" s="42" t="s">
        <v>287</v>
      </c>
      <c r="H100" s="59"/>
      <c r="I100" s="59"/>
      <c r="J100" s="59">
        <v>1</v>
      </c>
    </row>
    <row r="101" spans="1:10" s="10" customFormat="1" ht="15" x14ac:dyDescent="0.25">
      <c r="A101" s="41" t="s">
        <v>270</v>
      </c>
      <c r="B101" s="9"/>
      <c r="C101" s="42" t="s">
        <v>288</v>
      </c>
      <c r="D101" s="43" t="s">
        <v>9</v>
      </c>
      <c r="E101" s="43" t="s">
        <v>398</v>
      </c>
      <c r="F101" s="42" t="s">
        <v>181</v>
      </c>
      <c r="G101" s="42" t="s">
        <v>289</v>
      </c>
      <c r="H101" s="59"/>
      <c r="I101" s="59"/>
      <c r="J101" s="59">
        <v>1</v>
      </c>
    </row>
  </sheetData>
  <conditionalFormatting sqref="F1:G1">
    <cfRule type="cellIs" dxfId="317" priority="22" stopIfTrue="1" operator="equal">
      <formula>"Error Missing Country"</formula>
    </cfRule>
  </conditionalFormatting>
  <conditionalFormatting sqref="A1:A65536">
    <cfRule type="duplicateValues" dxfId="316" priority="11" stopIfTrue="1"/>
    <cfRule type="timePeriod" dxfId="315" priority="12" stopIfTrue="1" timePeriod="yesterday">
      <formula>FLOOR(A1,1)=TODAY()-1</formula>
    </cfRule>
  </conditionalFormatting>
  <conditionalFormatting sqref="H3:J101">
    <cfRule type="expression" dxfId="314" priority="8" stopIfTrue="1">
      <formula>OR(H$3="Saturday",H$3="Sunday")</formula>
    </cfRule>
    <cfRule type="cellIs" dxfId="313" priority="9" stopIfTrue="1" operator="equal">
      <formula>"Closed"</formula>
    </cfRule>
    <cfRule type="cellIs" dxfId="312" priority="10" stopIfTrue="1" operator="equal">
      <formula>"Open"</formula>
    </cfRule>
  </conditionalFormatting>
  <conditionalFormatting sqref="H3:J101">
    <cfRule type="cellIs" dxfId="311" priority="6" stopIfTrue="1" operator="equal">
      <formula>"Closed"</formula>
    </cfRule>
    <cfRule type="cellIs" dxfId="310" priority="7" stopIfTrue="1" operator="equal">
      <formula>"Open"</formula>
    </cfRule>
  </conditionalFormatting>
  <conditionalFormatting sqref="H3:J101">
    <cfRule type="expression" dxfId="309" priority="5" stopIfTrue="1">
      <formula>OR(#REF!="Saturday",#REF!="Sunday")</formula>
    </cfRule>
  </conditionalFormatting>
  <conditionalFormatting sqref="H3:J101">
    <cfRule type="expression" dxfId="308" priority="1" stopIfTrue="1">
      <formula>OR(#REF!="Saturday",#REF!="Sunday")</formula>
    </cfRule>
  </conditionalFormatting>
  <conditionalFormatting sqref="H3:J101">
    <cfRule type="expression" dxfId="307" priority="2" stopIfTrue="1">
      <formula>OR(H$1="Saturday",H$1="Sunday")</formula>
    </cfRule>
    <cfRule type="cellIs" dxfId="306" priority="3" stopIfTrue="1" operator="equal">
      <formula>"Closed"</formula>
    </cfRule>
    <cfRule type="cellIs" dxfId="305" priority="4" stopIfTrue="1" operator="equal">
      <formula>"Open"</formula>
    </cfRule>
  </conditionalFormatting>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101"/>
  <sheetViews>
    <sheetView topLeftCell="F1" workbookViewId="0">
      <selection activeCell="H36" sqref="H36"/>
    </sheetView>
  </sheetViews>
  <sheetFormatPr defaultRowHeight="12.75" x14ac:dyDescent="0.2"/>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12.28515625" style="1" bestFit="1" customWidth="1"/>
    <col min="9" max="9" width="11.42578125" style="1" bestFit="1" customWidth="1"/>
    <col min="10" max="11" width="12.5703125" style="1" bestFit="1" customWidth="1"/>
    <col min="12" max="12" width="12.28515625" style="1" bestFit="1" customWidth="1"/>
    <col min="13" max="226" width="9.140625" style="1"/>
    <col min="227" max="227" width="7.85546875" style="1" bestFit="1" customWidth="1"/>
    <col min="228" max="228" width="7.85546875" style="1" customWidth="1"/>
    <col min="229" max="229" width="19.85546875" style="1" bestFit="1" customWidth="1"/>
    <col min="230" max="230" width="30.5703125" style="1" bestFit="1" customWidth="1"/>
    <col min="231" max="231" width="12.85546875" style="1" customWidth="1"/>
    <col min="232" max="232" width="22" style="1" customWidth="1"/>
    <col min="233" max="233" width="57.85546875" style="1" customWidth="1"/>
    <col min="234" max="235" width="12.28515625" style="1" bestFit="1" customWidth="1"/>
    <col min="236" max="242" width="11.42578125" style="1" bestFit="1" customWidth="1"/>
    <col min="243" max="263" width="12.5703125" style="1" bestFit="1" customWidth="1"/>
    <col min="264" max="267" width="12.28515625" style="1" bestFit="1" customWidth="1"/>
    <col min="268" max="482" width="9.140625" style="1"/>
    <col min="483" max="483" width="7.85546875" style="1" bestFit="1" customWidth="1"/>
    <col min="484" max="484" width="7.85546875" style="1" customWidth="1"/>
    <col min="485" max="485" width="19.85546875" style="1" bestFit="1" customWidth="1"/>
    <col min="486" max="486" width="30.5703125" style="1" bestFit="1" customWidth="1"/>
    <col min="487" max="487" width="12.85546875" style="1" customWidth="1"/>
    <col min="488" max="488" width="22" style="1" customWidth="1"/>
    <col min="489" max="489" width="57.85546875" style="1" customWidth="1"/>
    <col min="490" max="491" width="12.28515625" style="1" bestFit="1" customWidth="1"/>
    <col min="492" max="498" width="11.42578125" style="1" bestFit="1" customWidth="1"/>
    <col min="499" max="519" width="12.5703125" style="1" bestFit="1" customWidth="1"/>
    <col min="520" max="523" width="12.28515625" style="1" bestFit="1" customWidth="1"/>
    <col min="524" max="738" width="9.140625" style="1"/>
    <col min="739" max="739" width="7.85546875" style="1" bestFit="1" customWidth="1"/>
    <col min="740" max="740" width="7.85546875" style="1" customWidth="1"/>
    <col min="741" max="741" width="19.85546875" style="1" bestFit="1" customWidth="1"/>
    <col min="742" max="742" width="30.5703125" style="1" bestFit="1" customWidth="1"/>
    <col min="743" max="743" width="12.85546875" style="1" customWidth="1"/>
    <col min="744" max="744" width="22" style="1" customWidth="1"/>
    <col min="745" max="745" width="57.85546875" style="1" customWidth="1"/>
    <col min="746" max="747" width="12.28515625" style="1" bestFit="1" customWidth="1"/>
    <col min="748" max="754" width="11.42578125" style="1" bestFit="1" customWidth="1"/>
    <col min="755" max="775" width="12.5703125" style="1" bestFit="1" customWidth="1"/>
    <col min="776" max="779" width="12.28515625" style="1" bestFit="1" customWidth="1"/>
    <col min="780" max="994" width="9.140625" style="1"/>
    <col min="995" max="995" width="7.85546875" style="1" bestFit="1" customWidth="1"/>
    <col min="996" max="996" width="7.85546875" style="1" customWidth="1"/>
    <col min="997" max="997" width="19.85546875" style="1" bestFit="1" customWidth="1"/>
    <col min="998" max="998" width="30.5703125" style="1" bestFit="1" customWidth="1"/>
    <col min="999" max="999" width="12.85546875" style="1" customWidth="1"/>
    <col min="1000" max="1000" width="22" style="1" customWidth="1"/>
    <col min="1001" max="1001" width="57.85546875" style="1" customWidth="1"/>
    <col min="1002" max="1003" width="12.28515625" style="1" bestFit="1" customWidth="1"/>
    <col min="1004" max="1010" width="11.42578125" style="1" bestFit="1" customWidth="1"/>
    <col min="1011" max="1031" width="12.5703125" style="1" bestFit="1" customWidth="1"/>
    <col min="1032" max="1035" width="12.28515625" style="1" bestFit="1" customWidth="1"/>
    <col min="1036" max="1250" width="9.140625" style="1"/>
    <col min="1251" max="1251" width="7.85546875" style="1" bestFit="1" customWidth="1"/>
    <col min="1252" max="1252" width="7.85546875" style="1" customWidth="1"/>
    <col min="1253" max="1253" width="19.85546875" style="1" bestFit="1" customWidth="1"/>
    <col min="1254" max="1254" width="30.5703125" style="1" bestFit="1" customWidth="1"/>
    <col min="1255" max="1255" width="12.85546875" style="1" customWidth="1"/>
    <col min="1256" max="1256" width="22" style="1" customWidth="1"/>
    <col min="1257" max="1257" width="57.85546875" style="1" customWidth="1"/>
    <col min="1258" max="1259" width="12.28515625" style="1" bestFit="1" customWidth="1"/>
    <col min="1260" max="1266" width="11.42578125" style="1" bestFit="1" customWidth="1"/>
    <col min="1267" max="1287" width="12.5703125" style="1" bestFit="1" customWidth="1"/>
    <col min="1288" max="1291" width="12.28515625" style="1" bestFit="1" customWidth="1"/>
    <col min="1292" max="1506" width="9.140625" style="1"/>
    <col min="1507" max="1507" width="7.85546875" style="1" bestFit="1" customWidth="1"/>
    <col min="1508" max="1508" width="7.85546875" style="1" customWidth="1"/>
    <col min="1509" max="1509" width="19.85546875" style="1" bestFit="1" customWidth="1"/>
    <col min="1510" max="1510" width="30.5703125" style="1" bestFit="1" customWidth="1"/>
    <col min="1511" max="1511" width="12.85546875" style="1" customWidth="1"/>
    <col min="1512" max="1512" width="22" style="1" customWidth="1"/>
    <col min="1513" max="1513" width="57.85546875" style="1" customWidth="1"/>
    <col min="1514" max="1515" width="12.28515625" style="1" bestFit="1" customWidth="1"/>
    <col min="1516" max="1522" width="11.42578125" style="1" bestFit="1" customWidth="1"/>
    <col min="1523" max="1543" width="12.5703125" style="1" bestFit="1" customWidth="1"/>
    <col min="1544" max="1547" width="12.28515625" style="1" bestFit="1" customWidth="1"/>
    <col min="1548" max="1762" width="9.140625" style="1"/>
    <col min="1763" max="1763" width="7.85546875" style="1" bestFit="1" customWidth="1"/>
    <col min="1764" max="1764" width="7.85546875" style="1" customWidth="1"/>
    <col min="1765" max="1765" width="19.85546875" style="1" bestFit="1" customWidth="1"/>
    <col min="1766" max="1766" width="30.5703125" style="1" bestFit="1" customWidth="1"/>
    <col min="1767" max="1767" width="12.85546875" style="1" customWidth="1"/>
    <col min="1768" max="1768" width="22" style="1" customWidth="1"/>
    <col min="1769" max="1769" width="57.85546875" style="1" customWidth="1"/>
    <col min="1770" max="1771" width="12.28515625" style="1" bestFit="1" customWidth="1"/>
    <col min="1772" max="1778" width="11.42578125" style="1" bestFit="1" customWidth="1"/>
    <col min="1779" max="1799" width="12.5703125" style="1" bestFit="1" customWidth="1"/>
    <col min="1800" max="1803" width="12.28515625" style="1" bestFit="1" customWidth="1"/>
    <col min="1804" max="2018" width="9.140625" style="1"/>
    <col min="2019" max="2019" width="7.85546875" style="1" bestFit="1" customWidth="1"/>
    <col min="2020" max="2020" width="7.85546875" style="1" customWidth="1"/>
    <col min="2021" max="2021" width="19.85546875" style="1" bestFit="1" customWidth="1"/>
    <col min="2022" max="2022" width="30.5703125" style="1" bestFit="1" customWidth="1"/>
    <col min="2023" max="2023" width="12.85546875" style="1" customWidth="1"/>
    <col min="2024" max="2024" width="22" style="1" customWidth="1"/>
    <col min="2025" max="2025" width="57.85546875" style="1" customWidth="1"/>
    <col min="2026" max="2027" width="12.28515625" style="1" bestFit="1" customWidth="1"/>
    <col min="2028" max="2034" width="11.42578125" style="1" bestFit="1" customWidth="1"/>
    <col min="2035" max="2055" width="12.5703125" style="1" bestFit="1" customWidth="1"/>
    <col min="2056" max="2059" width="12.28515625" style="1" bestFit="1" customWidth="1"/>
    <col min="2060" max="2274" width="9.140625" style="1"/>
    <col min="2275" max="2275" width="7.85546875" style="1" bestFit="1" customWidth="1"/>
    <col min="2276" max="2276" width="7.85546875" style="1" customWidth="1"/>
    <col min="2277" max="2277" width="19.85546875" style="1" bestFit="1" customWidth="1"/>
    <col min="2278" max="2278" width="30.5703125" style="1" bestFit="1" customWidth="1"/>
    <col min="2279" max="2279" width="12.85546875" style="1" customWidth="1"/>
    <col min="2280" max="2280" width="22" style="1" customWidth="1"/>
    <col min="2281" max="2281" width="57.85546875" style="1" customWidth="1"/>
    <col min="2282" max="2283" width="12.28515625" style="1" bestFit="1" customWidth="1"/>
    <col min="2284" max="2290" width="11.42578125" style="1" bestFit="1" customWidth="1"/>
    <col min="2291" max="2311" width="12.5703125" style="1" bestFit="1" customWidth="1"/>
    <col min="2312" max="2315" width="12.28515625" style="1" bestFit="1" customWidth="1"/>
    <col min="2316" max="2530" width="9.140625" style="1"/>
    <col min="2531" max="2531" width="7.85546875" style="1" bestFit="1" customWidth="1"/>
    <col min="2532" max="2532" width="7.85546875" style="1" customWidth="1"/>
    <col min="2533" max="2533" width="19.85546875" style="1" bestFit="1" customWidth="1"/>
    <col min="2534" max="2534" width="30.5703125" style="1" bestFit="1" customWidth="1"/>
    <col min="2535" max="2535" width="12.85546875" style="1" customWidth="1"/>
    <col min="2536" max="2536" width="22" style="1" customWidth="1"/>
    <col min="2537" max="2537" width="57.85546875" style="1" customWidth="1"/>
    <col min="2538" max="2539" width="12.28515625" style="1" bestFit="1" customWidth="1"/>
    <col min="2540" max="2546" width="11.42578125" style="1" bestFit="1" customWidth="1"/>
    <col min="2547" max="2567" width="12.5703125" style="1" bestFit="1" customWidth="1"/>
    <col min="2568" max="2571" width="12.28515625" style="1" bestFit="1" customWidth="1"/>
    <col min="2572" max="2786" width="9.140625" style="1"/>
    <col min="2787" max="2787" width="7.85546875" style="1" bestFit="1" customWidth="1"/>
    <col min="2788" max="2788" width="7.85546875" style="1" customWidth="1"/>
    <col min="2789" max="2789" width="19.85546875" style="1" bestFit="1" customWidth="1"/>
    <col min="2790" max="2790" width="30.5703125" style="1" bestFit="1" customWidth="1"/>
    <col min="2791" max="2791" width="12.85546875" style="1" customWidth="1"/>
    <col min="2792" max="2792" width="22" style="1" customWidth="1"/>
    <col min="2793" max="2793" width="57.85546875" style="1" customWidth="1"/>
    <col min="2794" max="2795" width="12.28515625" style="1" bestFit="1" customWidth="1"/>
    <col min="2796" max="2802" width="11.42578125" style="1" bestFit="1" customWidth="1"/>
    <col min="2803" max="2823" width="12.5703125" style="1" bestFit="1" customWidth="1"/>
    <col min="2824" max="2827" width="12.28515625" style="1" bestFit="1" customWidth="1"/>
    <col min="2828" max="3042" width="9.140625" style="1"/>
    <col min="3043" max="3043" width="7.85546875" style="1" bestFit="1" customWidth="1"/>
    <col min="3044" max="3044" width="7.85546875" style="1" customWidth="1"/>
    <col min="3045" max="3045" width="19.85546875" style="1" bestFit="1" customWidth="1"/>
    <col min="3046" max="3046" width="30.5703125" style="1" bestFit="1" customWidth="1"/>
    <col min="3047" max="3047" width="12.85546875" style="1" customWidth="1"/>
    <col min="3048" max="3048" width="22" style="1" customWidth="1"/>
    <col min="3049" max="3049" width="57.85546875" style="1" customWidth="1"/>
    <col min="3050" max="3051" width="12.28515625" style="1" bestFit="1" customWidth="1"/>
    <col min="3052" max="3058" width="11.42578125" style="1" bestFit="1" customWidth="1"/>
    <col min="3059" max="3079" width="12.5703125" style="1" bestFit="1" customWidth="1"/>
    <col min="3080" max="3083" width="12.28515625" style="1" bestFit="1" customWidth="1"/>
    <col min="3084" max="3298" width="9.140625" style="1"/>
    <col min="3299" max="3299" width="7.85546875" style="1" bestFit="1" customWidth="1"/>
    <col min="3300" max="3300" width="7.85546875" style="1" customWidth="1"/>
    <col min="3301" max="3301" width="19.85546875" style="1" bestFit="1" customWidth="1"/>
    <col min="3302" max="3302" width="30.5703125" style="1" bestFit="1" customWidth="1"/>
    <col min="3303" max="3303" width="12.85546875" style="1" customWidth="1"/>
    <col min="3304" max="3304" width="22" style="1" customWidth="1"/>
    <col min="3305" max="3305" width="57.85546875" style="1" customWidth="1"/>
    <col min="3306" max="3307" width="12.28515625" style="1" bestFit="1" customWidth="1"/>
    <col min="3308" max="3314" width="11.42578125" style="1" bestFit="1" customWidth="1"/>
    <col min="3315" max="3335" width="12.5703125" style="1" bestFit="1" customWidth="1"/>
    <col min="3336" max="3339" width="12.28515625" style="1" bestFit="1" customWidth="1"/>
    <col min="3340" max="3554" width="9.140625" style="1"/>
    <col min="3555" max="3555" width="7.85546875" style="1" bestFit="1" customWidth="1"/>
    <col min="3556" max="3556" width="7.85546875" style="1" customWidth="1"/>
    <col min="3557" max="3557" width="19.85546875" style="1" bestFit="1" customWidth="1"/>
    <col min="3558" max="3558" width="30.5703125" style="1" bestFit="1" customWidth="1"/>
    <col min="3559" max="3559" width="12.85546875" style="1" customWidth="1"/>
    <col min="3560" max="3560" width="22" style="1" customWidth="1"/>
    <col min="3561" max="3561" width="57.85546875" style="1" customWidth="1"/>
    <col min="3562" max="3563" width="12.28515625" style="1" bestFit="1" customWidth="1"/>
    <col min="3564" max="3570" width="11.42578125" style="1" bestFit="1" customWidth="1"/>
    <col min="3571" max="3591" width="12.5703125" style="1" bestFit="1" customWidth="1"/>
    <col min="3592" max="3595" width="12.28515625" style="1" bestFit="1" customWidth="1"/>
    <col min="3596" max="3810" width="9.140625" style="1"/>
    <col min="3811" max="3811" width="7.85546875" style="1" bestFit="1" customWidth="1"/>
    <col min="3812" max="3812" width="7.85546875" style="1" customWidth="1"/>
    <col min="3813" max="3813" width="19.85546875" style="1" bestFit="1" customWidth="1"/>
    <col min="3814" max="3814" width="30.5703125" style="1" bestFit="1" customWidth="1"/>
    <col min="3815" max="3815" width="12.85546875" style="1" customWidth="1"/>
    <col min="3816" max="3816" width="22" style="1" customWidth="1"/>
    <col min="3817" max="3817" width="57.85546875" style="1" customWidth="1"/>
    <col min="3818" max="3819" width="12.28515625" style="1" bestFit="1" customWidth="1"/>
    <col min="3820" max="3826" width="11.42578125" style="1" bestFit="1" customWidth="1"/>
    <col min="3827" max="3847" width="12.5703125" style="1" bestFit="1" customWidth="1"/>
    <col min="3848" max="3851" width="12.28515625" style="1" bestFit="1" customWidth="1"/>
    <col min="3852" max="4066" width="9.140625" style="1"/>
    <col min="4067" max="4067" width="7.85546875" style="1" bestFit="1" customWidth="1"/>
    <col min="4068" max="4068" width="7.85546875" style="1" customWidth="1"/>
    <col min="4069" max="4069" width="19.85546875" style="1" bestFit="1" customWidth="1"/>
    <col min="4070" max="4070" width="30.5703125" style="1" bestFit="1" customWidth="1"/>
    <col min="4071" max="4071" width="12.85546875" style="1" customWidth="1"/>
    <col min="4072" max="4072" width="22" style="1" customWidth="1"/>
    <col min="4073" max="4073" width="57.85546875" style="1" customWidth="1"/>
    <col min="4074" max="4075" width="12.28515625" style="1" bestFit="1" customWidth="1"/>
    <col min="4076" max="4082" width="11.42578125" style="1" bestFit="1" customWidth="1"/>
    <col min="4083" max="4103" width="12.5703125" style="1" bestFit="1" customWidth="1"/>
    <col min="4104" max="4107" width="12.28515625" style="1" bestFit="1" customWidth="1"/>
    <col min="4108" max="4322" width="9.140625" style="1"/>
    <col min="4323" max="4323" width="7.85546875" style="1" bestFit="1" customWidth="1"/>
    <col min="4324" max="4324" width="7.85546875" style="1" customWidth="1"/>
    <col min="4325" max="4325" width="19.85546875" style="1" bestFit="1" customWidth="1"/>
    <col min="4326" max="4326" width="30.5703125" style="1" bestFit="1" customWidth="1"/>
    <col min="4327" max="4327" width="12.85546875" style="1" customWidth="1"/>
    <col min="4328" max="4328" width="22" style="1" customWidth="1"/>
    <col min="4329" max="4329" width="57.85546875" style="1" customWidth="1"/>
    <col min="4330" max="4331" width="12.28515625" style="1" bestFit="1" customWidth="1"/>
    <col min="4332" max="4338" width="11.42578125" style="1" bestFit="1" customWidth="1"/>
    <col min="4339" max="4359" width="12.5703125" style="1" bestFit="1" customWidth="1"/>
    <col min="4360" max="4363" width="12.28515625" style="1" bestFit="1" customWidth="1"/>
    <col min="4364" max="4578" width="9.140625" style="1"/>
    <col min="4579" max="4579" width="7.85546875" style="1" bestFit="1" customWidth="1"/>
    <col min="4580" max="4580" width="7.85546875" style="1" customWidth="1"/>
    <col min="4581" max="4581" width="19.85546875" style="1" bestFit="1" customWidth="1"/>
    <col min="4582" max="4582" width="30.5703125" style="1" bestFit="1" customWidth="1"/>
    <col min="4583" max="4583" width="12.85546875" style="1" customWidth="1"/>
    <col min="4584" max="4584" width="22" style="1" customWidth="1"/>
    <col min="4585" max="4585" width="57.85546875" style="1" customWidth="1"/>
    <col min="4586" max="4587" width="12.28515625" style="1" bestFit="1" customWidth="1"/>
    <col min="4588" max="4594" width="11.42578125" style="1" bestFit="1" customWidth="1"/>
    <col min="4595" max="4615" width="12.5703125" style="1" bestFit="1" customWidth="1"/>
    <col min="4616" max="4619" width="12.28515625" style="1" bestFit="1" customWidth="1"/>
    <col min="4620" max="4834" width="9.140625" style="1"/>
    <col min="4835" max="4835" width="7.85546875" style="1" bestFit="1" customWidth="1"/>
    <col min="4836" max="4836" width="7.85546875" style="1" customWidth="1"/>
    <col min="4837" max="4837" width="19.85546875" style="1" bestFit="1" customWidth="1"/>
    <col min="4838" max="4838" width="30.5703125" style="1" bestFit="1" customWidth="1"/>
    <col min="4839" max="4839" width="12.85546875" style="1" customWidth="1"/>
    <col min="4840" max="4840" width="22" style="1" customWidth="1"/>
    <col min="4841" max="4841" width="57.85546875" style="1" customWidth="1"/>
    <col min="4842" max="4843" width="12.28515625" style="1" bestFit="1" customWidth="1"/>
    <col min="4844" max="4850" width="11.42578125" style="1" bestFit="1" customWidth="1"/>
    <col min="4851" max="4871" width="12.5703125" style="1" bestFit="1" customWidth="1"/>
    <col min="4872" max="4875" width="12.28515625" style="1" bestFit="1" customWidth="1"/>
    <col min="4876" max="5090" width="9.140625" style="1"/>
    <col min="5091" max="5091" width="7.85546875" style="1" bestFit="1" customWidth="1"/>
    <col min="5092" max="5092" width="7.85546875" style="1" customWidth="1"/>
    <col min="5093" max="5093" width="19.85546875" style="1" bestFit="1" customWidth="1"/>
    <col min="5094" max="5094" width="30.5703125" style="1" bestFit="1" customWidth="1"/>
    <col min="5095" max="5095" width="12.85546875" style="1" customWidth="1"/>
    <col min="5096" max="5096" width="22" style="1" customWidth="1"/>
    <col min="5097" max="5097" width="57.85546875" style="1" customWidth="1"/>
    <col min="5098" max="5099" width="12.28515625" style="1" bestFit="1" customWidth="1"/>
    <col min="5100" max="5106" width="11.42578125" style="1" bestFit="1" customWidth="1"/>
    <col min="5107" max="5127" width="12.5703125" style="1" bestFit="1" customWidth="1"/>
    <col min="5128" max="5131" width="12.28515625" style="1" bestFit="1" customWidth="1"/>
    <col min="5132" max="5346" width="9.140625" style="1"/>
    <col min="5347" max="5347" width="7.85546875" style="1" bestFit="1" customWidth="1"/>
    <col min="5348" max="5348" width="7.85546875" style="1" customWidth="1"/>
    <col min="5349" max="5349" width="19.85546875" style="1" bestFit="1" customWidth="1"/>
    <col min="5350" max="5350" width="30.5703125" style="1" bestFit="1" customWidth="1"/>
    <col min="5351" max="5351" width="12.85546875" style="1" customWidth="1"/>
    <col min="5352" max="5352" width="22" style="1" customWidth="1"/>
    <col min="5353" max="5353" width="57.85546875" style="1" customWidth="1"/>
    <col min="5354" max="5355" width="12.28515625" style="1" bestFit="1" customWidth="1"/>
    <col min="5356" max="5362" width="11.42578125" style="1" bestFit="1" customWidth="1"/>
    <col min="5363" max="5383" width="12.5703125" style="1" bestFit="1" customWidth="1"/>
    <col min="5384" max="5387" width="12.28515625" style="1" bestFit="1" customWidth="1"/>
    <col min="5388" max="5602" width="9.140625" style="1"/>
    <col min="5603" max="5603" width="7.85546875" style="1" bestFit="1" customWidth="1"/>
    <col min="5604" max="5604" width="7.85546875" style="1" customWidth="1"/>
    <col min="5605" max="5605" width="19.85546875" style="1" bestFit="1" customWidth="1"/>
    <col min="5606" max="5606" width="30.5703125" style="1" bestFit="1" customWidth="1"/>
    <col min="5607" max="5607" width="12.85546875" style="1" customWidth="1"/>
    <col min="5608" max="5608" width="22" style="1" customWidth="1"/>
    <col min="5609" max="5609" width="57.85546875" style="1" customWidth="1"/>
    <col min="5610" max="5611" width="12.28515625" style="1" bestFit="1" customWidth="1"/>
    <col min="5612" max="5618" width="11.42578125" style="1" bestFit="1" customWidth="1"/>
    <col min="5619" max="5639" width="12.5703125" style="1" bestFit="1" customWidth="1"/>
    <col min="5640" max="5643" width="12.28515625" style="1" bestFit="1" customWidth="1"/>
    <col min="5644" max="5858" width="9.140625" style="1"/>
    <col min="5859" max="5859" width="7.85546875" style="1" bestFit="1" customWidth="1"/>
    <col min="5860" max="5860" width="7.85546875" style="1" customWidth="1"/>
    <col min="5861" max="5861" width="19.85546875" style="1" bestFit="1" customWidth="1"/>
    <col min="5862" max="5862" width="30.5703125" style="1" bestFit="1" customWidth="1"/>
    <col min="5863" max="5863" width="12.85546875" style="1" customWidth="1"/>
    <col min="5864" max="5864" width="22" style="1" customWidth="1"/>
    <col min="5865" max="5865" width="57.85546875" style="1" customWidth="1"/>
    <col min="5866" max="5867" width="12.28515625" style="1" bestFit="1" customWidth="1"/>
    <col min="5868" max="5874" width="11.42578125" style="1" bestFit="1" customWidth="1"/>
    <col min="5875" max="5895" width="12.5703125" style="1" bestFit="1" customWidth="1"/>
    <col min="5896" max="5899" width="12.28515625" style="1" bestFit="1" customWidth="1"/>
    <col min="5900" max="6114" width="9.140625" style="1"/>
    <col min="6115" max="6115" width="7.85546875" style="1" bestFit="1" customWidth="1"/>
    <col min="6116" max="6116" width="7.85546875" style="1" customWidth="1"/>
    <col min="6117" max="6117" width="19.85546875" style="1" bestFit="1" customWidth="1"/>
    <col min="6118" max="6118" width="30.5703125" style="1" bestFit="1" customWidth="1"/>
    <col min="6119" max="6119" width="12.85546875" style="1" customWidth="1"/>
    <col min="6120" max="6120" width="22" style="1" customWidth="1"/>
    <col min="6121" max="6121" width="57.85546875" style="1" customWidth="1"/>
    <col min="6122" max="6123" width="12.28515625" style="1" bestFit="1" customWidth="1"/>
    <col min="6124" max="6130" width="11.42578125" style="1" bestFit="1" customWidth="1"/>
    <col min="6131" max="6151" width="12.5703125" style="1" bestFit="1" customWidth="1"/>
    <col min="6152" max="6155" width="12.28515625" style="1" bestFit="1" customWidth="1"/>
    <col min="6156" max="6370" width="9.140625" style="1"/>
    <col min="6371" max="6371" width="7.85546875" style="1" bestFit="1" customWidth="1"/>
    <col min="6372" max="6372" width="7.85546875" style="1" customWidth="1"/>
    <col min="6373" max="6373" width="19.85546875" style="1" bestFit="1" customWidth="1"/>
    <col min="6374" max="6374" width="30.5703125" style="1" bestFit="1" customWidth="1"/>
    <col min="6375" max="6375" width="12.85546875" style="1" customWidth="1"/>
    <col min="6376" max="6376" width="22" style="1" customWidth="1"/>
    <col min="6377" max="6377" width="57.85546875" style="1" customWidth="1"/>
    <col min="6378" max="6379" width="12.28515625" style="1" bestFit="1" customWidth="1"/>
    <col min="6380" max="6386" width="11.42578125" style="1" bestFit="1" customWidth="1"/>
    <col min="6387" max="6407" width="12.5703125" style="1" bestFit="1" customWidth="1"/>
    <col min="6408" max="6411" width="12.28515625" style="1" bestFit="1" customWidth="1"/>
    <col min="6412" max="6626" width="9.140625" style="1"/>
    <col min="6627" max="6627" width="7.85546875" style="1" bestFit="1" customWidth="1"/>
    <col min="6628" max="6628" width="7.85546875" style="1" customWidth="1"/>
    <col min="6629" max="6629" width="19.85546875" style="1" bestFit="1" customWidth="1"/>
    <col min="6630" max="6630" width="30.5703125" style="1" bestFit="1" customWidth="1"/>
    <col min="6631" max="6631" width="12.85546875" style="1" customWidth="1"/>
    <col min="6632" max="6632" width="22" style="1" customWidth="1"/>
    <col min="6633" max="6633" width="57.85546875" style="1" customWidth="1"/>
    <col min="6634" max="6635" width="12.28515625" style="1" bestFit="1" customWidth="1"/>
    <col min="6636" max="6642" width="11.42578125" style="1" bestFit="1" customWidth="1"/>
    <col min="6643" max="6663" width="12.5703125" style="1" bestFit="1" customWidth="1"/>
    <col min="6664" max="6667" width="12.28515625" style="1" bestFit="1" customWidth="1"/>
    <col min="6668" max="6882" width="9.140625" style="1"/>
    <col min="6883" max="6883" width="7.85546875" style="1" bestFit="1" customWidth="1"/>
    <col min="6884" max="6884" width="7.85546875" style="1" customWidth="1"/>
    <col min="6885" max="6885" width="19.85546875" style="1" bestFit="1" customWidth="1"/>
    <col min="6886" max="6886" width="30.5703125" style="1" bestFit="1" customWidth="1"/>
    <col min="6887" max="6887" width="12.85546875" style="1" customWidth="1"/>
    <col min="6888" max="6888" width="22" style="1" customWidth="1"/>
    <col min="6889" max="6889" width="57.85546875" style="1" customWidth="1"/>
    <col min="6890" max="6891" width="12.28515625" style="1" bestFit="1" customWidth="1"/>
    <col min="6892" max="6898" width="11.42578125" style="1" bestFit="1" customWidth="1"/>
    <col min="6899" max="6919" width="12.5703125" style="1" bestFit="1" customWidth="1"/>
    <col min="6920" max="6923" width="12.28515625" style="1" bestFit="1" customWidth="1"/>
    <col min="6924" max="7138" width="9.140625" style="1"/>
    <col min="7139" max="7139" width="7.85546875" style="1" bestFit="1" customWidth="1"/>
    <col min="7140" max="7140" width="7.85546875" style="1" customWidth="1"/>
    <col min="7141" max="7141" width="19.85546875" style="1" bestFit="1" customWidth="1"/>
    <col min="7142" max="7142" width="30.5703125" style="1" bestFit="1" customWidth="1"/>
    <col min="7143" max="7143" width="12.85546875" style="1" customWidth="1"/>
    <col min="7144" max="7144" width="22" style="1" customWidth="1"/>
    <col min="7145" max="7145" width="57.85546875" style="1" customWidth="1"/>
    <col min="7146" max="7147" width="12.28515625" style="1" bestFit="1" customWidth="1"/>
    <col min="7148" max="7154" width="11.42578125" style="1" bestFit="1" customWidth="1"/>
    <col min="7155" max="7175" width="12.5703125" style="1" bestFit="1" customWidth="1"/>
    <col min="7176" max="7179" width="12.28515625" style="1" bestFit="1" customWidth="1"/>
    <col min="7180" max="7394" width="9.140625" style="1"/>
    <col min="7395" max="7395" width="7.85546875" style="1" bestFit="1" customWidth="1"/>
    <col min="7396" max="7396" width="7.85546875" style="1" customWidth="1"/>
    <col min="7397" max="7397" width="19.85546875" style="1" bestFit="1" customWidth="1"/>
    <col min="7398" max="7398" width="30.5703125" style="1" bestFit="1" customWidth="1"/>
    <col min="7399" max="7399" width="12.85546875" style="1" customWidth="1"/>
    <col min="7400" max="7400" width="22" style="1" customWidth="1"/>
    <col min="7401" max="7401" width="57.85546875" style="1" customWidth="1"/>
    <col min="7402" max="7403" width="12.28515625" style="1" bestFit="1" customWidth="1"/>
    <col min="7404" max="7410" width="11.42578125" style="1" bestFit="1" customWidth="1"/>
    <col min="7411" max="7431" width="12.5703125" style="1" bestFit="1" customWidth="1"/>
    <col min="7432" max="7435" width="12.28515625" style="1" bestFit="1" customWidth="1"/>
    <col min="7436" max="7650" width="9.140625" style="1"/>
    <col min="7651" max="7651" width="7.85546875" style="1" bestFit="1" customWidth="1"/>
    <col min="7652" max="7652" width="7.85546875" style="1" customWidth="1"/>
    <col min="7653" max="7653" width="19.85546875" style="1" bestFit="1" customWidth="1"/>
    <col min="7654" max="7654" width="30.5703125" style="1" bestFit="1" customWidth="1"/>
    <col min="7655" max="7655" width="12.85546875" style="1" customWidth="1"/>
    <col min="7656" max="7656" width="22" style="1" customWidth="1"/>
    <col min="7657" max="7657" width="57.85546875" style="1" customWidth="1"/>
    <col min="7658" max="7659" width="12.28515625" style="1" bestFit="1" customWidth="1"/>
    <col min="7660" max="7666" width="11.42578125" style="1" bestFit="1" customWidth="1"/>
    <col min="7667" max="7687" width="12.5703125" style="1" bestFit="1" customWidth="1"/>
    <col min="7688" max="7691" width="12.28515625" style="1" bestFit="1" customWidth="1"/>
    <col min="7692" max="7906" width="9.140625" style="1"/>
    <col min="7907" max="7907" width="7.85546875" style="1" bestFit="1" customWidth="1"/>
    <col min="7908" max="7908" width="7.85546875" style="1" customWidth="1"/>
    <col min="7909" max="7909" width="19.85546875" style="1" bestFit="1" customWidth="1"/>
    <col min="7910" max="7910" width="30.5703125" style="1" bestFit="1" customWidth="1"/>
    <col min="7911" max="7911" width="12.85546875" style="1" customWidth="1"/>
    <col min="7912" max="7912" width="22" style="1" customWidth="1"/>
    <col min="7913" max="7913" width="57.85546875" style="1" customWidth="1"/>
    <col min="7914" max="7915" width="12.28515625" style="1" bestFit="1" customWidth="1"/>
    <col min="7916" max="7922" width="11.42578125" style="1" bestFit="1" customWidth="1"/>
    <col min="7923" max="7943" width="12.5703125" style="1" bestFit="1" customWidth="1"/>
    <col min="7944" max="7947" width="12.28515625" style="1" bestFit="1" customWidth="1"/>
    <col min="7948" max="8162" width="9.140625" style="1"/>
    <col min="8163" max="8163" width="7.85546875" style="1" bestFit="1" customWidth="1"/>
    <col min="8164" max="8164" width="7.85546875" style="1" customWidth="1"/>
    <col min="8165" max="8165" width="19.85546875" style="1" bestFit="1" customWidth="1"/>
    <col min="8166" max="8166" width="30.5703125" style="1" bestFit="1" customWidth="1"/>
    <col min="8167" max="8167" width="12.85546875" style="1" customWidth="1"/>
    <col min="8168" max="8168" width="22" style="1" customWidth="1"/>
    <col min="8169" max="8169" width="57.85546875" style="1" customWidth="1"/>
    <col min="8170" max="8171" width="12.28515625" style="1" bestFit="1" customWidth="1"/>
    <col min="8172" max="8178" width="11.42578125" style="1" bestFit="1" customWidth="1"/>
    <col min="8179" max="8199" width="12.5703125" style="1" bestFit="1" customWidth="1"/>
    <col min="8200" max="8203" width="12.28515625" style="1" bestFit="1" customWidth="1"/>
    <col min="8204" max="8418" width="9.140625" style="1"/>
    <col min="8419" max="8419" width="7.85546875" style="1" bestFit="1" customWidth="1"/>
    <col min="8420" max="8420" width="7.85546875" style="1" customWidth="1"/>
    <col min="8421" max="8421" width="19.85546875" style="1" bestFit="1" customWidth="1"/>
    <col min="8422" max="8422" width="30.5703125" style="1" bestFit="1" customWidth="1"/>
    <col min="8423" max="8423" width="12.85546875" style="1" customWidth="1"/>
    <col min="8424" max="8424" width="22" style="1" customWidth="1"/>
    <col min="8425" max="8425" width="57.85546875" style="1" customWidth="1"/>
    <col min="8426" max="8427" width="12.28515625" style="1" bestFit="1" customWidth="1"/>
    <col min="8428" max="8434" width="11.42578125" style="1" bestFit="1" customWidth="1"/>
    <col min="8435" max="8455" width="12.5703125" style="1" bestFit="1" customWidth="1"/>
    <col min="8456" max="8459" width="12.28515625" style="1" bestFit="1" customWidth="1"/>
    <col min="8460" max="8674" width="9.140625" style="1"/>
    <col min="8675" max="8675" width="7.85546875" style="1" bestFit="1" customWidth="1"/>
    <col min="8676" max="8676" width="7.85546875" style="1" customWidth="1"/>
    <col min="8677" max="8677" width="19.85546875" style="1" bestFit="1" customWidth="1"/>
    <col min="8678" max="8678" width="30.5703125" style="1" bestFit="1" customWidth="1"/>
    <col min="8679" max="8679" width="12.85546875" style="1" customWidth="1"/>
    <col min="8680" max="8680" width="22" style="1" customWidth="1"/>
    <col min="8681" max="8681" width="57.85546875" style="1" customWidth="1"/>
    <col min="8682" max="8683" width="12.28515625" style="1" bestFit="1" customWidth="1"/>
    <col min="8684" max="8690" width="11.42578125" style="1" bestFit="1" customWidth="1"/>
    <col min="8691" max="8711" width="12.5703125" style="1" bestFit="1" customWidth="1"/>
    <col min="8712" max="8715" width="12.28515625" style="1" bestFit="1" customWidth="1"/>
    <col min="8716" max="8930" width="9.140625" style="1"/>
    <col min="8931" max="8931" width="7.85546875" style="1" bestFit="1" customWidth="1"/>
    <col min="8932" max="8932" width="7.85546875" style="1" customWidth="1"/>
    <col min="8933" max="8933" width="19.85546875" style="1" bestFit="1" customWidth="1"/>
    <col min="8934" max="8934" width="30.5703125" style="1" bestFit="1" customWidth="1"/>
    <col min="8935" max="8935" width="12.85546875" style="1" customWidth="1"/>
    <col min="8936" max="8936" width="22" style="1" customWidth="1"/>
    <col min="8937" max="8937" width="57.85546875" style="1" customWidth="1"/>
    <col min="8938" max="8939" width="12.28515625" style="1" bestFit="1" customWidth="1"/>
    <col min="8940" max="8946" width="11.42578125" style="1" bestFit="1" customWidth="1"/>
    <col min="8947" max="8967" width="12.5703125" style="1" bestFit="1" customWidth="1"/>
    <col min="8968" max="8971" width="12.28515625" style="1" bestFit="1" customWidth="1"/>
    <col min="8972" max="9186" width="9.140625" style="1"/>
    <col min="9187" max="9187" width="7.85546875" style="1" bestFit="1" customWidth="1"/>
    <col min="9188" max="9188" width="7.85546875" style="1" customWidth="1"/>
    <col min="9189" max="9189" width="19.85546875" style="1" bestFit="1" customWidth="1"/>
    <col min="9190" max="9190" width="30.5703125" style="1" bestFit="1" customWidth="1"/>
    <col min="9191" max="9191" width="12.85546875" style="1" customWidth="1"/>
    <col min="9192" max="9192" width="22" style="1" customWidth="1"/>
    <col min="9193" max="9193" width="57.85546875" style="1" customWidth="1"/>
    <col min="9194" max="9195" width="12.28515625" style="1" bestFit="1" customWidth="1"/>
    <col min="9196" max="9202" width="11.42578125" style="1" bestFit="1" customWidth="1"/>
    <col min="9203" max="9223" width="12.5703125" style="1" bestFit="1" customWidth="1"/>
    <col min="9224" max="9227" width="12.28515625" style="1" bestFit="1" customWidth="1"/>
    <col min="9228" max="9442" width="9.140625" style="1"/>
    <col min="9443" max="9443" width="7.85546875" style="1" bestFit="1" customWidth="1"/>
    <col min="9444" max="9444" width="7.85546875" style="1" customWidth="1"/>
    <col min="9445" max="9445" width="19.85546875" style="1" bestFit="1" customWidth="1"/>
    <col min="9446" max="9446" width="30.5703125" style="1" bestFit="1" customWidth="1"/>
    <col min="9447" max="9447" width="12.85546875" style="1" customWidth="1"/>
    <col min="9448" max="9448" width="22" style="1" customWidth="1"/>
    <col min="9449" max="9449" width="57.85546875" style="1" customWidth="1"/>
    <col min="9450" max="9451" width="12.28515625" style="1" bestFit="1" customWidth="1"/>
    <col min="9452" max="9458" width="11.42578125" style="1" bestFit="1" customWidth="1"/>
    <col min="9459" max="9479" width="12.5703125" style="1" bestFit="1" customWidth="1"/>
    <col min="9480" max="9483" width="12.28515625" style="1" bestFit="1" customWidth="1"/>
    <col min="9484" max="9698" width="9.140625" style="1"/>
    <col min="9699" max="9699" width="7.85546875" style="1" bestFit="1" customWidth="1"/>
    <col min="9700" max="9700" width="7.85546875" style="1" customWidth="1"/>
    <col min="9701" max="9701" width="19.85546875" style="1" bestFit="1" customWidth="1"/>
    <col min="9702" max="9702" width="30.5703125" style="1" bestFit="1" customWidth="1"/>
    <col min="9703" max="9703" width="12.85546875" style="1" customWidth="1"/>
    <col min="9704" max="9704" width="22" style="1" customWidth="1"/>
    <col min="9705" max="9705" width="57.85546875" style="1" customWidth="1"/>
    <col min="9706" max="9707" width="12.28515625" style="1" bestFit="1" customWidth="1"/>
    <col min="9708" max="9714" width="11.42578125" style="1" bestFit="1" customWidth="1"/>
    <col min="9715" max="9735" width="12.5703125" style="1" bestFit="1" customWidth="1"/>
    <col min="9736" max="9739" width="12.28515625" style="1" bestFit="1" customWidth="1"/>
    <col min="9740" max="9954" width="9.140625" style="1"/>
    <col min="9955" max="9955" width="7.85546875" style="1" bestFit="1" customWidth="1"/>
    <col min="9956" max="9956" width="7.85546875" style="1" customWidth="1"/>
    <col min="9957" max="9957" width="19.85546875" style="1" bestFit="1" customWidth="1"/>
    <col min="9958" max="9958" width="30.5703125" style="1" bestFit="1" customWidth="1"/>
    <col min="9959" max="9959" width="12.85546875" style="1" customWidth="1"/>
    <col min="9960" max="9960" width="22" style="1" customWidth="1"/>
    <col min="9961" max="9961" width="57.85546875" style="1" customWidth="1"/>
    <col min="9962" max="9963" width="12.28515625" style="1" bestFit="1" customWidth="1"/>
    <col min="9964" max="9970" width="11.42578125" style="1" bestFit="1" customWidth="1"/>
    <col min="9971" max="9991" width="12.5703125" style="1" bestFit="1" customWidth="1"/>
    <col min="9992" max="9995" width="12.28515625" style="1" bestFit="1" customWidth="1"/>
    <col min="9996" max="10210" width="9.140625" style="1"/>
    <col min="10211" max="10211" width="7.85546875" style="1" bestFit="1" customWidth="1"/>
    <col min="10212" max="10212" width="7.85546875" style="1" customWidth="1"/>
    <col min="10213" max="10213" width="19.85546875" style="1" bestFit="1" customWidth="1"/>
    <col min="10214" max="10214" width="30.5703125" style="1" bestFit="1" customWidth="1"/>
    <col min="10215" max="10215" width="12.85546875" style="1" customWidth="1"/>
    <col min="10216" max="10216" width="22" style="1" customWidth="1"/>
    <col min="10217" max="10217" width="57.85546875" style="1" customWidth="1"/>
    <col min="10218" max="10219" width="12.28515625" style="1" bestFit="1" customWidth="1"/>
    <col min="10220" max="10226" width="11.42578125" style="1" bestFit="1" customWidth="1"/>
    <col min="10227" max="10247" width="12.5703125" style="1" bestFit="1" customWidth="1"/>
    <col min="10248" max="10251" width="12.28515625" style="1" bestFit="1" customWidth="1"/>
    <col min="10252" max="10466" width="9.140625" style="1"/>
    <col min="10467" max="10467" width="7.85546875" style="1" bestFit="1" customWidth="1"/>
    <col min="10468" max="10468" width="7.85546875" style="1" customWidth="1"/>
    <col min="10469" max="10469" width="19.85546875" style="1" bestFit="1" customWidth="1"/>
    <col min="10470" max="10470" width="30.5703125" style="1" bestFit="1" customWidth="1"/>
    <col min="10471" max="10471" width="12.85546875" style="1" customWidth="1"/>
    <col min="10472" max="10472" width="22" style="1" customWidth="1"/>
    <col min="10473" max="10473" width="57.85546875" style="1" customWidth="1"/>
    <col min="10474" max="10475" width="12.28515625" style="1" bestFit="1" customWidth="1"/>
    <col min="10476" max="10482" width="11.42578125" style="1" bestFit="1" customWidth="1"/>
    <col min="10483" max="10503" width="12.5703125" style="1" bestFit="1" customWidth="1"/>
    <col min="10504" max="10507" width="12.28515625" style="1" bestFit="1" customWidth="1"/>
    <col min="10508" max="10722" width="9.140625" style="1"/>
    <col min="10723" max="10723" width="7.85546875" style="1" bestFit="1" customWidth="1"/>
    <col min="10724" max="10724" width="7.85546875" style="1" customWidth="1"/>
    <col min="10725" max="10725" width="19.85546875" style="1" bestFit="1" customWidth="1"/>
    <col min="10726" max="10726" width="30.5703125" style="1" bestFit="1" customWidth="1"/>
    <col min="10727" max="10727" width="12.85546875" style="1" customWidth="1"/>
    <col min="10728" max="10728" width="22" style="1" customWidth="1"/>
    <col min="10729" max="10729" width="57.85546875" style="1" customWidth="1"/>
    <col min="10730" max="10731" width="12.28515625" style="1" bestFit="1" customWidth="1"/>
    <col min="10732" max="10738" width="11.42578125" style="1" bestFit="1" customWidth="1"/>
    <col min="10739" max="10759" width="12.5703125" style="1" bestFit="1" customWidth="1"/>
    <col min="10760" max="10763" width="12.28515625" style="1" bestFit="1" customWidth="1"/>
    <col min="10764" max="10978" width="9.140625" style="1"/>
    <col min="10979" max="10979" width="7.85546875" style="1" bestFit="1" customWidth="1"/>
    <col min="10980" max="10980" width="7.85546875" style="1" customWidth="1"/>
    <col min="10981" max="10981" width="19.85546875" style="1" bestFit="1" customWidth="1"/>
    <col min="10982" max="10982" width="30.5703125" style="1" bestFit="1" customWidth="1"/>
    <col min="10983" max="10983" width="12.85546875" style="1" customWidth="1"/>
    <col min="10984" max="10984" width="22" style="1" customWidth="1"/>
    <col min="10985" max="10985" width="57.85546875" style="1" customWidth="1"/>
    <col min="10986" max="10987" width="12.28515625" style="1" bestFit="1" customWidth="1"/>
    <col min="10988" max="10994" width="11.42578125" style="1" bestFit="1" customWidth="1"/>
    <col min="10995" max="11015" width="12.5703125" style="1" bestFit="1" customWidth="1"/>
    <col min="11016" max="11019" width="12.28515625" style="1" bestFit="1" customWidth="1"/>
    <col min="11020" max="11234" width="9.140625" style="1"/>
    <col min="11235" max="11235" width="7.85546875" style="1" bestFit="1" customWidth="1"/>
    <col min="11236" max="11236" width="7.85546875" style="1" customWidth="1"/>
    <col min="11237" max="11237" width="19.85546875" style="1" bestFit="1" customWidth="1"/>
    <col min="11238" max="11238" width="30.5703125" style="1" bestFit="1" customWidth="1"/>
    <col min="11239" max="11239" width="12.85546875" style="1" customWidth="1"/>
    <col min="11240" max="11240" width="22" style="1" customWidth="1"/>
    <col min="11241" max="11241" width="57.85546875" style="1" customWidth="1"/>
    <col min="11242" max="11243" width="12.28515625" style="1" bestFit="1" customWidth="1"/>
    <col min="11244" max="11250" width="11.42578125" style="1" bestFit="1" customWidth="1"/>
    <col min="11251" max="11271" width="12.5703125" style="1" bestFit="1" customWidth="1"/>
    <col min="11272" max="11275" width="12.28515625" style="1" bestFit="1" customWidth="1"/>
    <col min="11276" max="11490" width="9.140625" style="1"/>
    <col min="11491" max="11491" width="7.85546875" style="1" bestFit="1" customWidth="1"/>
    <col min="11492" max="11492" width="7.85546875" style="1" customWidth="1"/>
    <col min="11493" max="11493" width="19.85546875" style="1" bestFit="1" customWidth="1"/>
    <col min="11494" max="11494" width="30.5703125" style="1" bestFit="1" customWidth="1"/>
    <col min="11495" max="11495" width="12.85546875" style="1" customWidth="1"/>
    <col min="11496" max="11496" width="22" style="1" customWidth="1"/>
    <col min="11497" max="11497" width="57.85546875" style="1" customWidth="1"/>
    <col min="11498" max="11499" width="12.28515625" style="1" bestFit="1" customWidth="1"/>
    <col min="11500" max="11506" width="11.42578125" style="1" bestFit="1" customWidth="1"/>
    <col min="11507" max="11527" width="12.5703125" style="1" bestFit="1" customWidth="1"/>
    <col min="11528" max="11531" width="12.28515625" style="1" bestFit="1" customWidth="1"/>
    <col min="11532" max="11746" width="9.140625" style="1"/>
    <col min="11747" max="11747" width="7.85546875" style="1" bestFit="1" customWidth="1"/>
    <col min="11748" max="11748" width="7.85546875" style="1" customWidth="1"/>
    <col min="11749" max="11749" width="19.85546875" style="1" bestFit="1" customWidth="1"/>
    <col min="11750" max="11750" width="30.5703125" style="1" bestFit="1" customWidth="1"/>
    <col min="11751" max="11751" width="12.85546875" style="1" customWidth="1"/>
    <col min="11752" max="11752" width="22" style="1" customWidth="1"/>
    <col min="11753" max="11753" width="57.85546875" style="1" customWidth="1"/>
    <col min="11754" max="11755" width="12.28515625" style="1" bestFit="1" customWidth="1"/>
    <col min="11756" max="11762" width="11.42578125" style="1" bestFit="1" customWidth="1"/>
    <col min="11763" max="11783" width="12.5703125" style="1" bestFit="1" customWidth="1"/>
    <col min="11784" max="11787" width="12.28515625" style="1" bestFit="1" customWidth="1"/>
    <col min="11788" max="12002" width="9.140625" style="1"/>
    <col min="12003" max="12003" width="7.85546875" style="1" bestFit="1" customWidth="1"/>
    <col min="12004" max="12004" width="7.85546875" style="1" customWidth="1"/>
    <col min="12005" max="12005" width="19.85546875" style="1" bestFit="1" customWidth="1"/>
    <col min="12006" max="12006" width="30.5703125" style="1" bestFit="1" customWidth="1"/>
    <col min="12007" max="12007" width="12.85546875" style="1" customWidth="1"/>
    <col min="12008" max="12008" width="22" style="1" customWidth="1"/>
    <col min="12009" max="12009" width="57.85546875" style="1" customWidth="1"/>
    <col min="12010" max="12011" width="12.28515625" style="1" bestFit="1" customWidth="1"/>
    <col min="12012" max="12018" width="11.42578125" style="1" bestFit="1" customWidth="1"/>
    <col min="12019" max="12039" width="12.5703125" style="1" bestFit="1" customWidth="1"/>
    <col min="12040" max="12043" width="12.28515625" style="1" bestFit="1" customWidth="1"/>
    <col min="12044" max="12258" width="9.140625" style="1"/>
    <col min="12259" max="12259" width="7.85546875" style="1" bestFit="1" customWidth="1"/>
    <col min="12260" max="12260" width="7.85546875" style="1" customWidth="1"/>
    <col min="12261" max="12261" width="19.85546875" style="1" bestFit="1" customWidth="1"/>
    <col min="12262" max="12262" width="30.5703125" style="1" bestFit="1" customWidth="1"/>
    <col min="12263" max="12263" width="12.85546875" style="1" customWidth="1"/>
    <col min="12264" max="12264" width="22" style="1" customWidth="1"/>
    <col min="12265" max="12265" width="57.85546875" style="1" customWidth="1"/>
    <col min="12266" max="12267" width="12.28515625" style="1" bestFit="1" customWidth="1"/>
    <col min="12268" max="12274" width="11.42578125" style="1" bestFit="1" customWidth="1"/>
    <col min="12275" max="12295" width="12.5703125" style="1" bestFit="1" customWidth="1"/>
    <col min="12296" max="12299" width="12.28515625" style="1" bestFit="1" customWidth="1"/>
    <col min="12300" max="12514" width="9.140625" style="1"/>
    <col min="12515" max="12515" width="7.85546875" style="1" bestFit="1" customWidth="1"/>
    <col min="12516" max="12516" width="7.85546875" style="1" customWidth="1"/>
    <col min="12517" max="12517" width="19.85546875" style="1" bestFit="1" customWidth="1"/>
    <col min="12518" max="12518" width="30.5703125" style="1" bestFit="1" customWidth="1"/>
    <col min="12519" max="12519" width="12.85546875" style="1" customWidth="1"/>
    <col min="12520" max="12520" width="22" style="1" customWidth="1"/>
    <col min="12521" max="12521" width="57.85546875" style="1" customWidth="1"/>
    <col min="12522" max="12523" width="12.28515625" style="1" bestFit="1" customWidth="1"/>
    <col min="12524" max="12530" width="11.42578125" style="1" bestFit="1" customWidth="1"/>
    <col min="12531" max="12551" width="12.5703125" style="1" bestFit="1" customWidth="1"/>
    <col min="12552" max="12555" width="12.28515625" style="1" bestFit="1" customWidth="1"/>
    <col min="12556" max="12770" width="9.140625" style="1"/>
    <col min="12771" max="12771" width="7.85546875" style="1" bestFit="1" customWidth="1"/>
    <col min="12772" max="12772" width="7.85546875" style="1" customWidth="1"/>
    <col min="12773" max="12773" width="19.85546875" style="1" bestFit="1" customWidth="1"/>
    <col min="12774" max="12774" width="30.5703125" style="1" bestFit="1" customWidth="1"/>
    <col min="12775" max="12775" width="12.85546875" style="1" customWidth="1"/>
    <col min="12776" max="12776" width="22" style="1" customWidth="1"/>
    <col min="12777" max="12777" width="57.85546875" style="1" customWidth="1"/>
    <col min="12778" max="12779" width="12.28515625" style="1" bestFit="1" customWidth="1"/>
    <col min="12780" max="12786" width="11.42578125" style="1" bestFit="1" customWidth="1"/>
    <col min="12787" max="12807" width="12.5703125" style="1" bestFit="1" customWidth="1"/>
    <col min="12808" max="12811" width="12.28515625" style="1" bestFit="1" customWidth="1"/>
    <col min="12812" max="13026" width="9.140625" style="1"/>
    <col min="13027" max="13027" width="7.85546875" style="1" bestFit="1" customWidth="1"/>
    <col min="13028" max="13028" width="7.85546875" style="1" customWidth="1"/>
    <col min="13029" max="13029" width="19.85546875" style="1" bestFit="1" customWidth="1"/>
    <col min="13030" max="13030" width="30.5703125" style="1" bestFit="1" customWidth="1"/>
    <col min="13031" max="13031" width="12.85546875" style="1" customWidth="1"/>
    <col min="13032" max="13032" width="22" style="1" customWidth="1"/>
    <col min="13033" max="13033" width="57.85546875" style="1" customWidth="1"/>
    <col min="13034" max="13035" width="12.28515625" style="1" bestFit="1" customWidth="1"/>
    <col min="13036" max="13042" width="11.42578125" style="1" bestFit="1" customWidth="1"/>
    <col min="13043" max="13063" width="12.5703125" style="1" bestFit="1" customWidth="1"/>
    <col min="13064" max="13067" width="12.28515625" style="1" bestFit="1" customWidth="1"/>
    <col min="13068" max="13282" width="9.140625" style="1"/>
    <col min="13283" max="13283" width="7.85546875" style="1" bestFit="1" customWidth="1"/>
    <col min="13284" max="13284" width="7.85546875" style="1" customWidth="1"/>
    <col min="13285" max="13285" width="19.85546875" style="1" bestFit="1" customWidth="1"/>
    <col min="13286" max="13286" width="30.5703125" style="1" bestFit="1" customWidth="1"/>
    <col min="13287" max="13287" width="12.85546875" style="1" customWidth="1"/>
    <col min="13288" max="13288" width="22" style="1" customWidth="1"/>
    <col min="13289" max="13289" width="57.85546875" style="1" customWidth="1"/>
    <col min="13290" max="13291" width="12.28515625" style="1" bestFit="1" customWidth="1"/>
    <col min="13292" max="13298" width="11.42578125" style="1" bestFit="1" customWidth="1"/>
    <col min="13299" max="13319" width="12.5703125" style="1" bestFit="1" customWidth="1"/>
    <col min="13320" max="13323" width="12.28515625" style="1" bestFit="1" customWidth="1"/>
    <col min="13324" max="13538" width="9.140625" style="1"/>
    <col min="13539" max="13539" width="7.85546875" style="1" bestFit="1" customWidth="1"/>
    <col min="13540" max="13540" width="7.85546875" style="1" customWidth="1"/>
    <col min="13541" max="13541" width="19.85546875" style="1" bestFit="1" customWidth="1"/>
    <col min="13542" max="13542" width="30.5703125" style="1" bestFit="1" customWidth="1"/>
    <col min="13543" max="13543" width="12.85546875" style="1" customWidth="1"/>
    <col min="13544" max="13544" width="22" style="1" customWidth="1"/>
    <col min="13545" max="13545" width="57.85546875" style="1" customWidth="1"/>
    <col min="13546" max="13547" width="12.28515625" style="1" bestFit="1" customWidth="1"/>
    <col min="13548" max="13554" width="11.42578125" style="1" bestFit="1" customWidth="1"/>
    <col min="13555" max="13575" width="12.5703125" style="1" bestFit="1" customWidth="1"/>
    <col min="13576" max="13579" width="12.28515625" style="1" bestFit="1" customWidth="1"/>
    <col min="13580" max="13794" width="9.140625" style="1"/>
    <col min="13795" max="13795" width="7.85546875" style="1" bestFit="1" customWidth="1"/>
    <col min="13796" max="13796" width="7.85546875" style="1" customWidth="1"/>
    <col min="13797" max="13797" width="19.85546875" style="1" bestFit="1" customWidth="1"/>
    <col min="13798" max="13798" width="30.5703125" style="1" bestFit="1" customWidth="1"/>
    <col min="13799" max="13799" width="12.85546875" style="1" customWidth="1"/>
    <col min="13800" max="13800" width="22" style="1" customWidth="1"/>
    <col min="13801" max="13801" width="57.85546875" style="1" customWidth="1"/>
    <col min="13802" max="13803" width="12.28515625" style="1" bestFit="1" customWidth="1"/>
    <col min="13804" max="13810" width="11.42578125" style="1" bestFit="1" customWidth="1"/>
    <col min="13811" max="13831" width="12.5703125" style="1" bestFit="1" customWidth="1"/>
    <col min="13832" max="13835" width="12.28515625" style="1" bestFit="1" customWidth="1"/>
    <col min="13836" max="14050" width="9.140625" style="1"/>
    <col min="14051" max="14051" width="7.85546875" style="1" bestFit="1" customWidth="1"/>
    <col min="14052" max="14052" width="7.85546875" style="1" customWidth="1"/>
    <col min="14053" max="14053" width="19.85546875" style="1" bestFit="1" customWidth="1"/>
    <col min="14054" max="14054" width="30.5703125" style="1" bestFit="1" customWidth="1"/>
    <col min="14055" max="14055" width="12.85546875" style="1" customWidth="1"/>
    <col min="14056" max="14056" width="22" style="1" customWidth="1"/>
    <col min="14057" max="14057" width="57.85546875" style="1" customWidth="1"/>
    <col min="14058" max="14059" width="12.28515625" style="1" bestFit="1" customWidth="1"/>
    <col min="14060" max="14066" width="11.42578125" style="1" bestFit="1" customWidth="1"/>
    <col min="14067" max="14087" width="12.5703125" style="1" bestFit="1" customWidth="1"/>
    <col min="14088" max="14091" width="12.28515625" style="1" bestFit="1" customWidth="1"/>
    <col min="14092" max="14306" width="9.140625" style="1"/>
    <col min="14307" max="14307" width="7.85546875" style="1" bestFit="1" customWidth="1"/>
    <col min="14308" max="14308" width="7.85546875" style="1" customWidth="1"/>
    <col min="14309" max="14309" width="19.85546875" style="1" bestFit="1" customWidth="1"/>
    <col min="14310" max="14310" width="30.5703125" style="1" bestFit="1" customWidth="1"/>
    <col min="14311" max="14311" width="12.85546875" style="1" customWidth="1"/>
    <col min="14312" max="14312" width="22" style="1" customWidth="1"/>
    <col min="14313" max="14313" width="57.85546875" style="1" customWidth="1"/>
    <col min="14314" max="14315" width="12.28515625" style="1" bestFit="1" customWidth="1"/>
    <col min="14316" max="14322" width="11.42578125" style="1" bestFit="1" customWidth="1"/>
    <col min="14323" max="14343" width="12.5703125" style="1" bestFit="1" customWidth="1"/>
    <col min="14344" max="14347" width="12.28515625" style="1" bestFit="1" customWidth="1"/>
    <col min="14348" max="14562" width="9.140625" style="1"/>
    <col min="14563" max="14563" width="7.85546875" style="1" bestFit="1" customWidth="1"/>
    <col min="14564" max="14564" width="7.85546875" style="1" customWidth="1"/>
    <col min="14565" max="14565" width="19.85546875" style="1" bestFit="1" customWidth="1"/>
    <col min="14566" max="14566" width="30.5703125" style="1" bestFit="1" customWidth="1"/>
    <col min="14567" max="14567" width="12.85546875" style="1" customWidth="1"/>
    <col min="14568" max="14568" width="22" style="1" customWidth="1"/>
    <col min="14569" max="14569" width="57.85546875" style="1" customWidth="1"/>
    <col min="14570" max="14571" width="12.28515625" style="1" bestFit="1" customWidth="1"/>
    <col min="14572" max="14578" width="11.42578125" style="1" bestFit="1" customWidth="1"/>
    <col min="14579" max="14599" width="12.5703125" style="1" bestFit="1" customWidth="1"/>
    <col min="14600" max="14603" width="12.28515625" style="1" bestFit="1" customWidth="1"/>
    <col min="14604" max="14818" width="9.140625" style="1"/>
    <col min="14819" max="14819" width="7.85546875" style="1" bestFit="1" customWidth="1"/>
    <col min="14820" max="14820" width="7.85546875" style="1" customWidth="1"/>
    <col min="14821" max="14821" width="19.85546875" style="1" bestFit="1" customWidth="1"/>
    <col min="14822" max="14822" width="30.5703125" style="1" bestFit="1" customWidth="1"/>
    <col min="14823" max="14823" width="12.85546875" style="1" customWidth="1"/>
    <col min="14824" max="14824" width="22" style="1" customWidth="1"/>
    <col min="14825" max="14825" width="57.85546875" style="1" customWidth="1"/>
    <col min="14826" max="14827" width="12.28515625" style="1" bestFit="1" customWidth="1"/>
    <col min="14828" max="14834" width="11.42578125" style="1" bestFit="1" customWidth="1"/>
    <col min="14835" max="14855" width="12.5703125" style="1" bestFit="1" customWidth="1"/>
    <col min="14856" max="14859" width="12.28515625" style="1" bestFit="1" customWidth="1"/>
    <col min="14860" max="15074" width="9.140625" style="1"/>
    <col min="15075" max="15075" width="7.85546875" style="1" bestFit="1" customWidth="1"/>
    <col min="15076" max="15076" width="7.85546875" style="1" customWidth="1"/>
    <col min="15077" max="15077" width="19.85546875" style="1" bestFit="1" customWidth="1"/>
    <col min="15078" max="15078" width="30.5703125" style="1" bestFit="1" customWidth="1"/>
    <col min="15079" max="15079" width="12.85546875" style="1" customWidth="1"/>
    <col min="15080" max="15080" width="22" style="1" customWidth="1"/>
    <col min="15081" max="15081" width="57.85546875" style="1" customWidth="1"/>
    <col min="15082" max="15083" width="12.28515625" style="1" bestFit="1" customWidth="1"/>
    <col min="15084" max="15090" width="11.42578125" style="1" bestFit="1" customWidth="1"/>
    <col min="15091" max="15111" width="12.5703125" style="1" bestFit="1" customWidth="1"/>
    <col min="15112" max="15115" width="12.28515625" style="1" bestFit="1" customWidth="1"/>
    <col min="15116" max="15330" width="9.140625" style="1"/>
    <col min="15331" max="15331" width="7.85546875" style="1" bestFit="1" customWidth="1"/>
    <col min="15332" max="15332" width="7.85546875" style="1" customWidth="1"/>
    <col min="15333" max="15333" width="19.85546875" style="1" bestFit="1" customWidth="1"/>
    <col min="15334" max="15334" width="30.5703125" style="1" bestFit="1" customWidth="1"/>
    <col min="15335" max="15335" width="12.85546875" style="1" customWidth="1"/>
    <col min="15336" max="15336" width="22" style="1" customWidth="1"/>
    <col min="15337" max="15337" width="57.85546875" style="1" customWidth="1"/>
    <col min="15338" max="15339" width="12.28515625" style="1" bestFit="1" customWidth="1"/>
    <col min="15340" max="15346" width="11.42578125" style="1" bestFit="1" customWidth="1"/>
    <col min="15347" max="15367" width="12.5703125" style="1" bestFit="1" customWidth="1"/>
    <col min="15368" max="15371" width="12.28515625" style="1" bestFit="1" customWidth="1"/>
    <col min="15372" max="15586" width="9.140625" style="1"/>
    <col min="15587" max="15587" width="7.85546875" style="1" bestFit="1" customWidth="1"/>
    <col min="15588" max="15588" width="7.85546875" style="1" customWidth="1"/>
    <col min="15589" max="15589" width="19.85546875" style="1" bestFit="1" customWidth="1"/>
    <col min="15590" max="15590" width="30.5703125" style="1" bestFit="1" customWidth="1"/>
    <col min="15591" max="15591" width="12.85546875" style="1" customWidth="1"/>
    <col min="15592" max="15592" width="22" style="1" customWidth="1"/>
    <col min="15593" max="15593" width="57.85546875" style="1" customWidth="1"/>
    <col min="15594" max="15595" width="12.28515625" style="1" bestFit="1" customWidth="1"/>
    <col min="15596" max="15602" width="11.42578125" style="1" bestFit="1" customWidth="1"/>
    <col min="15603" max="15623" width="12.5703125" style="1" bestFit="1" customWidth="1"/>
    <col min="15624" max="15627" width="12.28515625" style="1" bestFit="1" customWidth="1"/>
    <col min="15628" max="15842" width="9.140625" style="1"/>
    <col min="15843" max="15843" width="7.85546875" style="1" bestFit="1" customWidth="1"/>
    <col min="15844" max="15844" width="7.85546875" style="1" customWidth="1"/>
    <col min="15845" max="15845" width="19.85546875" style="1" bestFit="1" customWidth="1"/>
    <col min="15846" max="15846" width="30.5703125" style="1" bestFit="1" customWidth="1"/>
    <col min="15847" max="15847" width="12.85546875" style="1" customWidth="1"/>
    <col min="15848" max="15848" width="22" style="1" customWidth="1"/>
    <col min="15849" max="15849" width="57.85546875" style="1" customWidth="1"/>
    <col min="15850" max="15851" width="12.28515625" style="1" bestFit="1" customWidth="1"/>
    <col min="15852" max="15858" width="11.42578125" style="1" bestFit="1" customWidth="1"/>
    <col min="15859" max="15879" width="12.5703125" style="1" bestFit="1" customWidth="1"/>
    <col min="15880" max="15883" width="12.28515625" style="1" bestFit="1" customWidth="1"/>
    <col min="15884" max="16098" width="9.140625" style="1"/>
    <col min="16099" max="16099" width="7.85546875" style="1" bestFit="1" customWidth="1"/>
    <col min="16100" max="16100" width="7.85546875" style="1" customWidth="1"/>
    <col min="16101" max="16101" width="19.85546875" style="1" bestFit="1" customWidth="1"/>
    <col min="16102" max="16102" width="30.5703125" style="1" bestFit="1" customWidth="1"/>
    <col min="16103" max="16103" width="12.85546875" style="1" customWidth="1"/>
    <col min="16104" max="16104" width="22" style="1" customWidth="1"/>
    <col min="16105" max="16105" width="57.85546875" style="1" customWidth="1"/>
    <col min="16106" max="16107" width="12.28515625" style="1" bestFit="1" customWidth="1"/>
    <col min="16108" max="16114" width="11.42578125" style="1" bestFit="1" customWidth="1"/>
    <col min="16115" max="16135" width="12.5703125" style="1" bestFit="1" customWidth="1"/>
    <col min="16136" max="16139" width="12.28515625" style="1" bestFit="1" customWidth="1"/>
    <col min="16140" max="16384" width="9.140625" style="1"/>
  </cols>
  <sheetData>
    <row r="1" spans="1:12" x14ac:dyDescent="0.2">
      <c r="E1" s="2" t="s">
        <v>378</v>
      </c>
      <c r="H1" s="3">
        <f>H2</f>
        <v>43192</v>
      </c>
      <c r="I1" s="3">
        <f>I2</f>
        <v>43195</v>
      </c>
      <c r="J1" s="3">
        <f>J2</f>
        <v>43217</v>
      </c>
      <c r="K1" s="3">
        <f>K2</f>
        <v>43220</v>
      </c>
      <c r="L1" s="3">
        <f>L2</f>
        <v>43221</v>
      </c>
    </row>
    <row r="2" spans="1:12" x14ac:dyDescent="0.2">
      <c r="A2" s="4" t="s">
        <v>0</v>
      </c>
      <c r="B2" s="4" t="s">
        <v>1</v>
      </c>
      <c r="C2" s="4" t="s">
        <v>2</v>
      </c>
      <c r="D2" s="4" t="s">
        <v>3</v>
      </c>
      <c r="E2" s="5" t="s">
        <v>4</v>
      </c>
      <c r="F2" s="6" t="s">
        <v>5</v>
      </c>
      <c r="G2" s="4" t="s">
        <v>6</v>
      </c>
      <c r="H2" s="7">
        <f>'[4]FUND CLOSURE'!E2</f>
        <v>43192</v>
      </c>
      <c r="I2" s="7">
        <f>'[4]FUND CLOSURE'!H2</f>
        <v>43195</v>
      </c>
      <c r="J2" s="7">
        <f>'[4]FUND CLOSURE'!AD2</f>
        <v>43217</v>
      </c>
      <c r="K2" s="7">
        <f>'[4]FUND CLOSURE'!AG2</f>
        <v>43220</v>
      </c>
      <c r="L2" s="7">
        <f>'[4]FUND CLOSURE'!AH2</f>
        <v>43221</v>
      </c>
    </row>
    <row r="3" spans="1:12" ht="15" x14ac:dyDescent="0.25">
      <c r="A3" s="36" t="s">
        <v>7</v>
      </c>
      <c r="B3" s="8"/>
      <c r="C3" s="37" t="s">
        <v>8</v>
      </c>
      <c r="D3" s="2" t="s">
        <v>9</v>
      </c>
      <c r="E3" s="2" t="s">
        <v>10</v>
      </c>
      <c r="F3" s="37" t="s">
        <v>11</v>
      </c>
      <c r="G3" s="37" t="s">
        <v>12</v>
      </c>
      <c r="H3" s="59">
        <v>1</v>
      </c>
      <c r="I3" s="59"/>
      <c r="J3" s="59"/>
      <c r="K3" s="59"/>
      <c r="L3" s="59"/>
    </row>
    <row r="4" spans="1:12" ht="15" x14ac:dyDescent="0.25">
      <c r="A4" s="36" t="s">
        <v>13</v>
      </c>
      <c r="B4" s="8"/>
      <c r="C4" s="37" t="s">
        <v>14</v>
      </c>
      <c r="D4" s="2" t="s">
        <v>9</v>
      </c>
      <c r="E4" s="2" t="s">
        <v>10</v>
      </c>
      <c r="F4" s="37" t="s">
        <v>15</v>
      </c>
      <c r="G4" s="37" t="s">
        <v>16</v>
      </c>
      <c r="H4" s="59">
        <v>1</v>
      </c>
      <c r="I4" s="59"/>
      <c r="J4" s="59"/>
      <c r="K4" s="59"/>
      <c r="L4" s="59"/>
    </row>
    <row r="5" spans="1:12" ht="15" x14ac:dyDescent="0.25">
      <c r="A5" s="36" t="s">
        <v>17</v>
      </c>
      <c r="B5" s="8"/>
      <c r="C5" s="37" t="s">
        <v>18</v>
      </c>
      <c r="D5" s="2" t="s">
        <v>19</v>
      </c>
      <c r="E5" s="2" t="s">
        <v>10</v>
      </c>
      <c r="F5" s="37" t="s">
        <v>15</v>
      </c>
      <c r="G5" s="37" t="s">
        <v>20</v>
      </c>
      <c r="H5" s="59">
        <v>1</v>
      </c>
      <c r="I5" s="59"/>
      <c r="J5" s="59"/>
      <c r="K5" s="59"/>
      <c r="L5" s="59">
        <v>2</v>
      </c>
    </row>
    <row r="6" spans="1:12" ht="15" x14ac:dyDescent="0.25">
      <c r="A6" s="36" t="s">
        <v>21</v>
      </c>
      <c r="B6" s="8"/>
      <c r="C6" s="37" t="s">
        <v>22</v>
      </c>
      <c r="D6" s="2" t="s">
        <v>19</v>
      </c>
      <c r="E6" s="2" t="s">
        <v>10</v>
      </c>
      <c r="F6" s="37" t="s">
        <v>15</v>
      </c>
      <c r="G6" s="37" t="s">
        <v>23</v>
      </c>
      <c r="H6" s="59">
        <v>1</v>
      </c>
      <c r="I6" s="59"/>
      <c r="J6" s="59"/>
      <c r="K6" s="59"/>
      <c r="L6" s="59">
        <v>2</v>
      </c>
    </row>
    <row r="7" spans="1:12" ht="15" x14ac:dyDescent="0.25">
      <c r="A7" s="36" t="s">
        <v>24</v>
      </c>
      <c r="B7" s="8"/>
      <c r="C7" s="37" t="s">
        <v>25</v>
      </c>
      <c r="D7" s="2" t="s">
        <v>19</v>
      </c>
      <c r="E7" s="2" t="s">
        <v>10</v>
      </c>
      <c r="F7" s="37" t="s">
        <v>15</v>
      </c>
      <c r="G7" s="37" t="s">
        <v>26</v>
      </c>
      <c r="H7" s="59">
        <v>1</v>
      </c>
      <c r="I7" s="59"/>
      <c r="J7" s="59"/>
      <c r="K7" s="59"/>
      <c r="L7" s="59">
        <v>2</v>
      </c>
    </row>
    <row r="8" spans="1:12" ht="15" x14ac:dyDescent="0.25">
      <c r="A8" s="36" t="s">
        <v>27</v>
      </c>
      <c r="B8" s="8"/>
      <c r="C8" s="37" t="s">
        <v>28</v>
      </c>
      <c r="D8" s="2" t="s">
        <v>19</v>
      </c>
      <c r="E8" s="2" t="s">
        <v>10</v>
      </c>
      <c r="F8" s="37" t="s">
        <v>29</v>
      </c>
      <c r="G8" s="37" t="s">
        <v>30</v>
      </c>
      <c r="H8" s="59">
        <v>1</v>
      </c>
      <c r="I8" s="59"/>
      <c r="J8" s="59"/>
      <c r="K8" s="59"/>
      <c r="L8" s="59"/>
    </row>
    <row r="9" spans="1:12" ht="15" x14ac:dyDescent="0.25">
      <c r="A9" s="36" t="s">
        <v>31</v>
      </c>
      <c r="B9" s="8"/>
      <c r="C9" s="37" t="s">
        <v>32</v>
      </c>
      <c r="D9" s="2" t="s">
        <v>19</v>
      </c>
      <c r="E9" s="2" t="s">
        <v>10</v>
      </c>
      <c r="F9" s="37" t="s">
        <v>29</v>
      </c>
      <c r="G9" s="37" t="s">
        <v>33</v>
      </c>
      <c r="H9" s="59">
        <v>1</v>
      </c>
      <c r="I9" s="59"/>
      <c r="J9" s="59"/>
      <c r="K9" s="59"/>
      <c r="L9" s="59">
        <v>2</v>
      </c>
    </row>
    <row r="10" spans="1:12" ht="15" x14ac:dyDescent="0.25">
      <c r="A10" s="36" t="s">
        <v>34</v>
      </c>
      <c r="B10" s="8"/>
      <c r="C10" s="37" t="s">
        <v>379</v>
      </c>
      <c r="D10" s="2" t="s">
        <v>19</v>
      </c>
      <c r="E10" s="2" t="s">
        <v>10</v>
      </c>
      <c r="F10" s="37" t="s">
        <v>35</v>
      </c>
      <c r="G10" s="37" t="s">
        <v>36</v>
      </c>
      <c r="H10" s="59">
        <v>1</v>
      </c>
      <c r="I10" s="59"/>
      <c r="J10" s="59"/>
      <c r="K10" s="59"/>
      <c r="L10" s="59"/>
    </row>
    <row r="11" spans="1:12" ht="15" x14ac:dyDescent="0.25">
      <c r="A11" s="36" t="s">
        <v>37</v>
      </c>
      <c r="B11" s="8"/>
      <c r="C11" s="37" t="s">
        <v>38</v>
      </c>
      <c r="D11" s="2" t="s">
        <v>19</v>
      </c>
      <c r="E11" s="2" t="s">
        <v>10</v>
      </c>
      <c r="F11" s="37" t="s">
        <v>35</v>
      </c>
      <c r="G11" s="37" t="s">
        <v>39</v>
      </c>
      <c r="H11" s="59">
        <v>1</v>
      </c>
      <c r="I11" s="59"/>
      <c r="J11" s="59"/>
      <c r="K11" s="59"/>
      <c r="L11" s="59"/>
    </row>
    <row r="12" spans="1:12" ht="15" x14ac:dyDescent="0.25">
      <c r="A12" s="36" t="s">
        <v>40</v>
      </c>
      <c r="B12" s="8"/>
      <c r="C12" s="37" t="s">
        <v>41</v>
      </c>
      <c r="D12" s="2" t="s">
        <v>19</v>
      </c>
      <c r="E12" s="2" t="s">
        <v>10</v>
      </c>
      <c r="F12" s="37" t="s">
        <v>35</v>
      </c>
      <c r="G12" s="37" t="s">
        <v>42</v>
      </c>
      <c r="H12" s="59">
        <v>1</v>
      </c>
      <c r="I12" s="59"/>
      <c r="J12" s="59"/>
      <c r="K12" s="59"/>
      <c r="L12" s="59"/>
    </row>
    <row r="13" spans="1:12" ht="15" x14ac:dyDescent="0.25">
      <c r="A13" s="36" t="s">
        <v>43</v>
      </c>
      <c r="B13" s="8"/>
      <c r="C13" s="37" t="s">
        <v>44</v>
      </c>
      <c r="D13" s="2" t="s">
        <v>9</v>
      </c>
      <c r="E13" s="2" t="s">
        <v>10</v>
      </c>
      <c r="F13" s="37" t="s">
        <v>35</v>
      </c>
      <c r="G13" s="37" t="s">
        <v>45</v>
      </c>
      <c r="H13" s="59">
        <v>1</v>
      </c>
      <c r="I13" s="59"/>
      <c r="J13" s="59"/>
      <c r="K13" s="59"/>
      <c r="L13" s="59"/>
    </row>
    <row r="14" spans="1:12" ht="15" x14ac:dyDescent="0.25">
      <c r="A14" s="36" t="s">
        <v>46</v>
      </c>
      <c r="B14" s="8"/>
      <c r="C14" s="37" t="s">
        <v>380</v>
      </c>
      <c r="D14" s="2" t="s">
        <v>9</v>
      </c>
      <c r="E14" s="2" t="s">
        <v>10</v>
      </c>
      <c r="F14" s="37" t="s">
        <v>35</v>
      </c>
      <c r="G14" s="37" t="s">
        <v>47</v>
      </c>
      <c r="H14" s="59">
        <v>1</v>
      </c>
      <c r="I14" s="59"/>
      <c r="J14" s="59"/>
      <c r="K14" s="59"/>
      <c r="L14" s="59"/>
    </row>
    <row r="15" spans="1:12" ht="15" x14ac:dyDescent="0.25">
      <c r="A15" s="36" t="s">
        <v>48</v>
      </c>
      <c r="B15" s="8"/>
      <c r="C15" s="37" t="s">
        <v>381</v>
      </c>
      <c r="D15" s="2" t="s">
        <v>9</v>
      </c>
      <c r="E15" s="2" t="s">
        <v>10</v>
      </c>
      <c r="F15" s="37" t="s">
        <v>29</v>
      </c>
      <c r="G15" s="37" t="s">
        <v>49</v>
      </c>
      <c r="H15" s="59">
        <v>1</v>
      </c>
      <c r="I15" s="59"/>
      <c r="J15" s="59"/>
      <c r="K15" s="59"/>
      <c r="L15" s="59"/>
    </row>
    <row r="16" spans="1:12" ht="15" x14ac:dyDescent="0.25">
      <c r="A16" s="36" t="s">
        <v>50</v>
      </c>
      <c r="B16" s="8"/>
      <c r="C16" s="37" t="s">
        <v>51</v>
      </c>
      <c r="D16" s="2" t="s">
        <v>9</v>
      </c>
      <c r="E16" s="2" t="s">
        <v>10</v>
      </c>
      <c r="F16" s="37" t="s">
        <v>15</v>
      </c>
      <c r="G16" s="37" t="s">
        <v>52</v>
      </c>
      <c r="H16" s="59">
        <v>1</v>
      </c>
      <c r="I16" s="59"/>
      <c r="J16" s="59"/>
      <c r="K16" s="59"/>
      <c r="L16" s="59">
        <v>2</v>
      </c>
    </row>
    <row r="17" spans="1:12" ht="15" x14ac:dyDescent="0.25">
      <c r="A17" s="36" t="s">
        <v>53</v>
      </c>
      <c r="B17" s="8"/>
      <c r="C17" s="37" t="s">
        <v>382</v>
      </c>
      <c r="D17" s="2" t="s">
        <v>9</v>
      </c>
      <c r="E17" s="2" t="s">
        <v>10</v>
      </c>
      <c r="F17" s="37" t="s">
        <v>29</v>
      </c>
      <c r="G17" s="37" t="s">
        <v>54</v>
      </c>
      <c r="H17" s="59">
        <v>1</v>
      </c>
      <c r="I17" s="59"/>
      <c r="J17" s="59"/>
      <c r="K17" s="59"/>
      <c r="L17" s="59"/>
    </row>
    <row r="18" spans="1:12" ht="15" x14ac:dyDescent="0.25">
      <c r="A18" s="36" t="s">
        <v>55</v>
      </c>
      <c r="B18" s="8"/>
      <c r="C18" s="37" t="s">
        <v>56</v>
      </c>
      <c r="D18" s="2" t="s">
        <v>19</v>
      </c>
      <c r="E18" s="2" t="s">
        <v>10</v>
      </c>
      <c r="F18" s="37" t="s">
        <v>29</v>
      </c>
      <c r="G18" s="37" t="s">
        <v>57</v>
      </c>
      <c r="H18" s="59">
        <v>1</v>
      </c>
      <c r="I18" s="59"/>
      <c r="J18" s="59"/>
      <c r="K18" s="59"/>
      <c r="L18" s="59"/>
    </row>
    <row r="19" spans="1:12" ht="15" x14ac:dyDescent="0.25">
      <c r="A19" s="36" t="s">
        <v>58</v>
      </c>
      <c r="B19" s="8"/>
      <c r="C19" s="37" t="s">
        <v>383</v>
      </c>
      <c r="D19" s="2" t="s">
        <v>19</v>
      </c>
      <c r="E19" s="2" t="s">
        <v>10</v>
      </c>
      <c r="F19" s="37" t="s">
        <v>29</v>
      </c>
      <c r="G19" s="37" t="s">
        <v>59</v>
      </c>
      <c r="H19" s="59">
        <v>1</v>
      </c>
      <c r="I19" s="59"/>
      <c r="J19" s="59"/>
      <c r="K19" s="59"/>
      <c r="L19" s="59"/>
    </row>
    <row r="20" spans="1:12" ht="15" x14ac:dyDescent="0.25">
      <c r="A20" s="36" t="s">
        <v>60</v>
      </c>
      <c r="B20" s="8"/>
      <c r="C20" s="37" t="s">
        <v>61</v>
      </c>
      <c r="D20" s="2" t="s">
        <v>19</v>
      </c>
      <c r="E20" s="2" t="s">
        <v>10</v>
      </c>
      <c r="F20" s="37" t="s">
        <v>15</v>
      </c>
      <c r="G20" s="37" t="s">
        <v>62</v>
      </c>
      <c r="H20" s="59">
        <v>1</v>
      </c>
      <c r="I20" s="59"/>
      <c r="J20" s="59"/>
      <c r="K20" s="59"/>
      <c r="L20" s="59">
        <v>2</v>
      </c>
    </row>
    <row r="21" spans="1:12" ht="15" x14ac:dyDescent="0.25">
      <c r="A21" s="36" t="s">
        <v>63</v>
      </c>
      <c r="B21" s="8"/>
      <c r="C21" s="37" t="s">
        <v>64</v>
      </c>
      <c r="D21" s="2" t="s">
        <v>19</v>
      </c>
      <c r="E21" s="2" t="s">
        <v>10</v>
      </c>
      <c r="F21" s="37" t="s">
        <v>15</v>
      </c>
      <c r="G21" s="37" t="s">
        <v>65</v>
      </c>
      <c r="H21" s="59">
        <v>1</v>
      </c>
      <c r="I21" s="59"/>
      <c r="J21" s="59"/>
      <c r="K21" s="59"/>
      <c r="L21" s="59">
        <v>2</v>
      </c>
    </row>
    <row r="22" spans="1:12" ht="15" x14ac:dyDescent="0.25">
      <c r="A22" s="36" t="s">
        <v>66</v>
      </c>
      <c r="B22" s="8"/>
      <c r="C22" s="37" t="s">
        <v>67</v>
      </c>
      <c r="D22" s="2" t="s">
        <v>9</v>
      </c>
      <c r="E22" s="2" t="s">
        <v>10</v>
      </c>
      <c r="F22" s="37" t="s">
        <v>35</v>
      </c>
      <c r="G22" s="37" t="s">
        <v>68</v>
      </c>
      <c r="H22" s="59">
        <v>1</v>
      </c>
      <c r="I22" s="59"/>
      <c r="J22" s="59"/>
      <c r="K22" s="59"/>
      <c r="L22" s="59"/>
    </row>
    <row r="23" spans="1:12" ht="26.25" x14ac:dyDescent="0.25">
      <c r="A23" s="36" t="s">
        <v>69</v>
      </c>
      <c r="B23" s="8"/>
      <c r="C23" s="37" t="s">
        <v>70</v>
      </c>
      <c r="D23" s="2" t="s">
        <v>19</v>
      </c>
      <c r="E23" s="2" t="s">
        <v>10</v>
      </c>
      <c r="F23" s="37" t="s">
        <v>71</v>
      </c>
      <c r="G23" s="37" t="s">
        <v>72</v>
      </c>
      <c r="H23" s="59">
        <v>1</v>
      </c>
      <c r="I23" s="59"/>
      <c r="J23" s="59"/>
      <c r="K23" s="59"/>
      <c r="L23" s="59"/>
    </row>
    <row r="24" spans="1:12" ht="15" x14ac:dyDescent="0.25">
      <c r="A24" s="36" t="s">
        <v>73</v>
      </c>
      <c r="B24" s="8"/>
      <c r="C24" s="37" t="s">
        <v>384</v>
      </c>
      <c r="D24" s="2" t="s">
        <v>9</v>
      </c>
      <c r="E24" s="2" t="s">
        <v>10</v>
      </c>
      <c r="F24" s="37" t="s">
        <v>35</v>
      </c>
      <c r="G24" s="37" t="s">
        <v>74</v>
      </c>
      <c r="H24" s="59">
        <v>1</v>
      </c>
      <c r="I24" s="59"/>
      <c r="J24" s="59"/>
      <c r="K24" s="59"/>
      <c r="L24" s="59"/>
    </row>
    <row r="25" spans="1:12" ht="15" x14ac:dyDescent="0.25">
      <c r="A25" s="36" t="s">
        <v>75</v>
      </c>
      <c r="B25" s="8"/>
      <c r="C25" s="37" t="s">
        <v>76</v>
      </c>
      <c r="D25" s="2" t="s">
        <v>9</v>
      </c>
      <c r="E25" s="2" t="s">
        <v>10</v>
      </c>
      <c r="F25" s="37" t="s">
        <v>15</v>
      </c>
      <c r="G25" s="37" t="s">
        <v>77</v>
      </c>
      <c r="H25" s="59">
        <v>1</v>
      </c>
      <c r="I25" s="59"/>
      <c r="J25" s="59"/>
      <c r="K25" s="59"/>
      <c r="L25" s="59">
        <v>2</v>
      </c>
    </row>
    <row r="26" spans="1:12" ht="15" x14ac:dyDescent="0.25">
      <c r="A26" s="36" t="s">
        <v>78</v>
      </c>
      <c r="B26" s="8"/>
      <c r="C26" s="37" t="s">
        <v>79</v>
      </c>
      <c r="D26" s="2" t="s">
        <v>19</v>
      </c>
      <c r="E26" s="2" t="s">
        <v>10</v>
      </c>
      <c r="F26" s="37" t="s">
        <v>35</v>
      </c>
      <c r="G26" s="37" t="s">
        <v>80</v>
      </c>
      <c r="H26" s="59">
        <v>1</v>
      </c>
      <c r="I26" s="59"/>
      <c r="J26" s="59"/>
      <c r="K26" s="59"/>
      <c r="L26" s="59"/>
    </row>
    <row r="27" spans="1:12" ht="15" x14ac:dyDescent="0.25">
      <c r="A27" s="36" t="s">
        <v>81</v>
      </c>
      <c r="B27" s="8"/>
      <c r="C27" s="37" t="s">
        <v>82</v>
      </c>
      <c r="D27" s="2" t="s">
        <v>19</v>
      </c>
      <c r="E27" s="2" t="s">
        <v>10</v>
      </c>
      <c r="F27" s="37" t="s">
        <v>29</v>
      </c>
      <c r="G27" s="37" t="s">
        <v>83</v>
      </c>
      <c r="H27" s="59">
        <v>1</v>
      </c>
      <c r="I27" s="59"/>
      <c r="J27" s="59"/>
      <c r="K27" s="59"/>
      <c r="L27" s="59">
        <v>2</v>
      </c>
    </row>
    <row r="28" spans="1:12" ht="15" x14ac:dyDescent="0.25">
      <c r="A28" s="36" t="s">
        <v>84</v>
      </c>
      <c r="B28" s="8"/>
      <c r="C28" s="37" t="s">
        <v>85</v>
      </c>
      <c r="D28" s="2" t="s">
        <v>19</v>
      </c>
      <c r="E28" s="2" t="s">
        <v>10</v>
      </c>
      <c r="F28" s="37" t="s">
        <v>15</v>
      </c>
      <c r="G28" s="37" t="s">
        <v>86</v>
      </c>
      <c r="H28" s="59">
        <v>1</v>
      </c>
      <c r="I28" s="59"/>
      <c r="J28" s="59"/>
      <c r="K28" s="59"/>
      <c r="L28" s="59">
        <v>2</v>
      </c>
    </row>
    <row r="29" spans="1:12" ht="15" x14ac:dyDescent="0.25">
      <c r="A29" s="36" t="s">
        <v>87</v>
      </c>
      <c r="B29" s="8"/>
      <c r="C29" s="37" t="s">
        <v>385</v>
      </c>
      <c r="D29" s="2" t="s">
        <v>19</v>
      </c>
      <c r="E29" s="2" t="s">
        <v>10</v>
      </c>
      <c r="F29" s="37" t="s">
        <v>35</v>
      </c>
      <c r="G29" s="37" t="s">
        <v>88</v>
      </c>
      <c r="H29" s="59">
        <v>1</v>
      </c>
      <c r="I29" s="59"/>
      <c r="J29" s="59"/>
      <c r="K29" s="59"/>
      <c r="L29" s="59"/>
    </row>
    <row r="30" spans="1:12" ht="15" x14ac:dyDescent="0.25">
      <c r="A30" s="36" t="s">
        <v>89</v>
      </c>
      <c r="B30" s="8"/>
      <c r="C30" s="37" t="s">
        <v>90</v>
      </c>
      <c r="D30" s="2" t="s">
        <v>9</v>
      </c>
      <c r="E30" s="2" t="s">
        <v>10</v>
      </c>
      <c r="F30" s="37" t="s">
        <v>15</v>
      </c>
      <c r="G30" s="37" t="s">
        <v>91</v>
      </c>
      <c r="H30" s="59">
        <v>1</v>
      </c>
      <c r="I30" s="59"/>
      <c r="J30" s="59"/>
      <c r="K30" s="59"/>
      <c r="L30" s="59">
        <v>2</v>
      </c>
    </row>
    <row r="31" spans="1:12" ht="15" x14ac:dyDescent="0.25">
      <c r="A31" s="36" t="s">
        <v>92</v>
      </c>
      <c r="B31" s="8"/>
      <c r="C31" s="37" t="s">
        <v>93</v>
      </c>
      <c r="D31" s="2" t="s">
        <v>9</v>
      </c>
      <c r="E31" s="2" t="s">
        <v>10</v>
      </c>
      <c r="F31" s="37" t="s">
        <v>35</v>
      </c>
      <c r="G31" s="37" t="s">
        <v>305</v>
      </c>
      <c r="H31" s="59">
        <v>1</v>
      </c>
      <c r="I31" s="59"/>
      <c r="J31" s="59"/>
      <c r="K31" s="59"/>
      <c r="L31" s="59"/>
    </row>
    <row r="32" spans="1:12" ht="15" x14ac:dyDescent="0.25">
      <c r="A32" s="36" t="s">
        <v>94</v>
      </c>
      <c r="B32" s="8"/>
      <c r="C32" s="37" t="s">
        <v>95</v>
      </c>
      <c r="D32" s="2" t="s">
        <v>9</v>
      </c>
      <c r="E32" s="2" t="s">
        <v>10</v>
      </c>
      <c r="F32" s="37" t="s">
        <v>35</v>
      </c>
      <c r="G32" s="37" t="s">
        <v>96</v>
      </c>
      <c r="H32" s="59">
        <v>1</v>
      </c>
      <c r="I32" s="59"/>
      <c r="J32" s="59"/>
      <c r="K32" s="59"/>
      <c r="L32" s="59"/>
    </row>
    <row r="33" spans="1:12" ht="26.25" x14ac:dyDescent="0.25">
      <c r="A33" s="36" t="s">
        <v>97</v>
      </c>
      <c r="B33" s="8"/>
      <c r="C33" s="37" t="s">
        <v>386</v>
      </c>
      <c r="D33" s="2" t="s">
        <v>19</v>
      </c>
      <c r="E33" s="2" t="s">
        <v>10</v>
      </c>
      <c r="F33" s="37" t="s">
        <v>15</v>
      </c>
      <c r="G33" s="37" t="s">
        <v>98</v>
      </c>
      <c r="H33" s="59">
        <v>1</v>
      </c>
      <c r="I33" s="59"/>
      <c r="J33" s="59"/>
      <c r="K33" s="59"/>
      <c r="L33" s="59">
        <v>2</v>
      </c>
    </row>
    <row r="34" spans="1:12" ht="15" x14ac:dyDescent="0.25">
      <c r="A34" s="36" t="s">
        <v>99</v>
      </c>
      <c r="B34" s="8"/>
      <c r="C34" s="37" t="s">
        <v>100</v>
      </c>
      <c r="D34" s="2" t="s">
        <v>9</v>
      </c>
      <c r="E34" s="2" t="s">
        <v>10</v>
      </c>
      <c r="F34" s="37" t="s">
        <v>15</v>
      </c>
      <c r="G34" s="37" t="s">
        <v>101</v>
      </c>
      <c r="H34" s="59">
        <v>1</v>
      </c>
      <c r="I34" s="59"/>
      <c r="J34" s="59"/>
      <c r="K34" s="59"/>
      <c r="L34" s="59">
        <v>2</v>
      </c>
    </row>
    <row r="35" spans="1:12" ht="15" x14ac:dyDescent="0.25">
      <c r="A35" s="36" t="s">
        <v>102</v>
      </c>
      <c r="B35" s="8"/>
      <c r="C35" s="37" t="s">
        <v>103</v>
      </c>
      <c r="D35" s="2" t="s">
        <v>9</v>
      </c>
      <c r="E35" s="2" t="s">
        <v>10</v>
      </c>
      <c r="F35" s="37" t="s">
        <v>15</v>
      </c>
      <c r="G35" s="37" t="s">
        <v>104</v>
      </c>
      <c r="H35" s="59">
        <v>1</v>
      </c>
      <c r="I35" s="59"/>
      <c r="J35" s="59"/>
      <c r="K35" s="59"/>
      <c r="L35" s="59">
        <v>2</v>
      </c>
    </row>
    <row r="36" spans="1:12" ht="15" x14ac:dyDescent="0.25">
      <c r="A36" s="36" t="s">
        <v>105</v>
      </c>
      <c r="B36" s="8"/>
      <c r="C36" s="37" t="s">
        <v>387</v>
      </c>
      <c r="D36" s="2" t="s">
        <v>9</v>
      </c>
      <c r="E36" s="2" t="s">
        <v>10</v>
      </c>
      <c r="F36" s="37" t="s">
        <v>15</v>
      </c>
      <c r="G36" s="37" t="s">
        <v>106</v>
      </c>
      <c r="H36" s="59">
        <v>1</v>
      </c>
      <c r="I36" s="59"/>
      <c r="J36" s="59"/>
      <c r="K36" s="59"/>
      <c r="L36" s="59">
        <v>2</v>
      </c>
    </row>
    <row r="37" spans="1:12" ht="15" x14ac:dyDescent="0.25">
      <c r="A37" s="36" t="s">
        <v>107</v>
      </c>
      <c r="B37" s="8"/>
      <c r="C37" s="37" t="s">
        <v>108</v>
      </c>
      <c r="D37" s="2" t="s">
        <v>9</v>
      </c>
      <c r="E37" s="2" t="s">
        <v>10</v>
      </c>
      <c r="F37" s="37" t="s">
        <v>15</v>
      </c>
      <c r="G37" s="37" t="s">
        <v>109</v>
      </c>
      <c r="H37" s="59">
        <v>1</v>
      </c>
      <c r="I37" s="59"/>
      <c r="J37" s="59"/>
      <c r="K37" s="59"/>
      <c r="L37" s="59">
        <v>2</v>
      </c>
    </row>
    <row r="38" spans="1:12" ht="15" x14ac:dyDescent="0.25">
      <c r="A38" s="36" t="s">
        <v>110</v>
      </c>
      <c r="B38" s="8"/>
      <c r="C38" s="37" t="s">
        <v>111</v>
      </c>
      <c r="D38" s="2" t="s">
        <v>9</v>
      </c>
      <c r="E38" s="2" t="s">
        <v>10</v>
      </c>
      <c r="F38" s="37" t="s">
        <v>15</v>
      </c>
      <c r="G38" s="37" t="s">
        <v>112</v>
      </c>
      <c r="H38" s="59">
        <v>1</v>
      </c>
      <c r="I38" s="59"/>
      <c r="J38" s="59"/>
      <c r="K38" s="59"/>
      <c r="L38" s="59">
        <v>2</v>
      </c>
    </row>
    <row r="39" spans="1:12" ht="15" x14ac:dyDescent="0.25">
      <c r="A39" s="36" t="s">
        <v>113</v>
      </c>
      <c r="B39" s="8"/>
      <c r="C39" s="37" t="s">
        <v>114</v>
      </c>
      <c r="D39" s="2" t="s">
        <v>9</v>
      </c>
      <c r="E39" s="2" t="s">
        <v>10</v>
      </c>
      <c r="F39" s="37" t="s">
        <v>15</v>
      </c>
      <c r="G39" s="37" t="s">
        <v>115</v>
      </c>
      <c r="H39" s="59">
        <v>1</v>
      </c>
      <c r="I39" s="59"/>
      <c r="J39" s="59"/>
      <c r="K39" s="59"/>
      <c r="L39" s="59"/>
    </row>
    <row r="40" spans="1:12" ht="15" x14ac:dyDescent="0.25">
      <c r="A40" s="36" t="s">
        <v>116</v>
      </c>
      <c r="B40" s="8"/>
      <c r="C40" s="37" t="s">
        <v>117</v>
      </c>
      <c r="D40" s="2" t="s">
        <v>9</v>
      </c>
      <c r="E40" s="2" t="s">
        <v>10</v>
      </c>
      <c r="F40" s="37" t="s">
        <v>15</v>
      </c>
      <c r="G40" s="37" t="s">
        <v>118</v>
      </c>
      <c r="H40" s="59">
        <v>1</v>
      </c>
      <c r="I40" s="59"/>
      <c r="J40" s="59"/>
      <c r="K40" s="59"/>
      <c r="L40" s="59">
        <v>2</v>
      </c>
    </row>
    <row r="41" spans="1:12" ht="15" x14ac:dyDescent="0.25">
      <c r="A41" s="36" t="s">
        <v>119</v>
      </c>
      <c r="B41" s="8"/>
      <c r="C41" s="37" t="s">
        <v>120</v>
      </c>
      <c r="D41" s="2" t="s">
        <v>9</v>
      </c>
      <c r="E41" s="2" t="s">
        <v>10</v>
      </c>
      <c r="F41" s="37" t="s">
        <v>15</v>
      </c>
      <c r="G41" s="37" t="s">
        <v>121</v>
      </c>
      <c r="H41" s="59">
        <v>1</v>
      </c>
      <c r="I41" s="59"/>
      <c r="J41" s="59"/>
      <c r="K41" s="59"/>
      <c r="L41" s="59">
        <v>2</v>
      </c>
    </row>
    <row r="42" spans="1:12" ht="15" x14ac:dyDescent="0.25">
      <c r="A42" s="36" t="s">
        <v>122</v>
      </c>
      <c r="B42" s="8"/>
      <c r="C42" s="37" t="s">
        <v>123</v>
      </c>
      <c r="D42" s="2" t="s">
        <v>9</v>
      </c>
      <c r="E42" s="2" t="s">
        <v>10</v>
      </c>
      <c r="F42" s="37" t="s">
        <v>15</v>
      </c>
      <c r="G42" s="37" t="s">
        <v>124</v>
      </c>
      <c r="H42" s="59">
        <v>1</v>
      </c>
      <c r="I42" s="59"/>
      <c r="J42" s="59"/>
      <c r="K42" s="59"/>
      <c r="L42" s="59">
        <v>2</v>
      </c>
    </row>
    <row r="43" spans="1:12" ht="15" x14ac:dyDescent="0.25">
      <c r="A43" s="36" t="s">
        <v>125</v>
      </c>
      <c r="B43" s="8"/>
      <c r="C43" s="37" t="s">
        <v>126</v>
      </c>
      <c r="D43" s="2" t="s">
        <v>9</v>
      </c>
      <c r="E43" s="2" t="s">
        <v>10</v>
      </c>
      <c r="F43" s="37" t="s">
        <v>15</v>
      </c>
      <c r="G43" s="37" t="s">
        <v>127</v>
      </c>
      <c r="H43" s="59">
        <v>1</v>
      </c>
      <c r="I43" s="59"/>
      <c r="J43" s="59"/>
      <c r="K43" s="59"/>
      <c r="L43" s="59">
        <v>2</v>
      </c>
    </row>
    <row r="44" spans="1:12" ht="15" x14ac:dyDescent="0.25">
      <c r="A44" s="36" t="s">
        <v>128</v>
      </c>
      <c r="B44" s="8"/>
      <c r="C44" s="37" t="s">
        <v>388</v>
      </c>
      <c r="D44" s="2" t="s">
        <v>9</v>
      </c>
      <c r="E44" s="2" t="s">
        <v>10</v>
      </c>
      <c r="F44" s="37" t="s">
        <v>15</v>
      </c>
      <c r="G44" s="37" t="s">
        <v>129</v>
      </c>
      <c r="H44" s="59">
        <v>1</v>
      </c>
      <c r="I44" s="59"/>
      <c r="J44" s="59"/>
      <c r="K44" s="59"/>
      <c r="L44" s="59">
        <v>2</v>
      </c>
    </row>
    <row r="45" spans="1:12" ht="15" x14ac:dyDescent="0.25">
      <c r="A45" s="36" t="s">
        <v>130</v>
      </c>
      <c r="B45" s="8"/>
      <c r="C45" s="37" t="s">
        <v>131</v>
      </c>
      <c r="D45" s="2" t="s">
        <v>9</v>
      </c>
      <c r="E45" s="2" t="s">
        <v>10</v>
      </c>
      <c r="F45" s="37" t="s">
        <v>15</v>
      </c>
      <c r="G45" s="37" t="s">
        <v>132</v>
      </c>
      <c r="H45" s="59">
        <v>1</v>
      </c>
      <c r="I45" s="59"/>
      <c r="J45" s="59"/>
      <c r="K45" s="59"/>
      <c r="L45" s="59">
        <v>2</v>
      </c>
    </row>
    <row r="46" spans="1:12" ht="15" x14ac:dyDescent="0.25">
      <c r="A46" s="36" t="s">
        <v>133</v>
      </c>
      <c r="B46" s="8"/>
      <c r="C46" s="37" t="s">
        <v>134</v>
      </c>
      <c r="D46" s="2" t="s">
        <v>9</v>
      </c>
      <c r="E46" s="2" t="s">
        <v>10</v>
      </c>
      <c r="F46" s="37" t="s">
        <v>15</v>
      </c>
      <c r="G46" s="37" t="s">
        <v>135</v>
      </c>
      <c r="H46" s="59">
        <v>1</v>
      </c>
      <c r="I46" s="59"/>
      <c r="J46" s="59"/>
      <c r="K46" s="59"/>
      <c r="L46" s="59">
        <v>2</v>
      </c>
    </row>
    <row r="47" spans="1:12" ht="15" x14ac:dyDescent="0.25">
      <c r="A47" s="36" t="s">
        <v>136</v>
      </c>
      <c r="B47" s="8"/>
      <c r="C47" s="37" t="s">
        <v>137</v>
      </c>
      <c r="D47" s="2" t="s">
        <v>9</v>
      </c>
      <c r="E47" s="2" t="s">
        <v>10</v>
      </c>
      <c r="F47" s="37" t="s">
        <v>15</v>
      </c>
      <c r="G47" s="37" t="s">
        <v>138</v>
      </c>
      <c r="H47" s="59">
        <v>1</v>
      </c>
      <c r="I47" s="59"/>
      <c r="J47" s="59"/>
      <c r="K47" s="59"/>
      <c r="L47" s="59">
        <v>2</v>
      </c>
    </row>
    <row r="48" spans="1:12" ht="15" x14ac:dyDescent="0.25">
      <c r="A48" s="36" t="s">
        <v>139</v>
      </c>
      <c r="B48" s="8"/>
      <c r="C48" s="37" t="s">
        <v>389</v>
      </c>
      <c r="D48" s="2" t="s">
        <v>9</v>
      </c>
      <c r="E48" s="2" t="s">
        <v>10</v>
      </c>
      <c r="F48" s="37" t="s">
        <v>15</v>
      </c>
      <c r="G48" s="37" t="s">
        <v>140</v>
      </c>
      <c r="H48" s="59">
        <v>1</v>
      </c>
      <c r="I48" s="59"/>
      <c r="J48" s="59"/>
      <c r="K48" s="59"/>
      <c r="L48" s="59">
        <v>2</v>
      </c>
    </row>
    <row r="49" spans="1:12" ht="15" x14ac:dyDescent="0.25">
      <c r="A49" s="36" t="s">
        <v>141</v>
      </c>
      <c r="B49" s="8"/>
      <c r="C49" s="37" t="s">
        <v>142</v>
      </c>
      <c r="D49" s="2" t="s">
        <v>9</v>
      </c>
      <c r="E49" s="2" t="s">
        <v>10</v>
      </c>
      <c r="F49" s="37" t="s">
        <v>15</v>
      </c>
      <c r="G49" s="37" t="s">
        <v>143</v>
      </c>
      <c r="H49" s="59">
        <v>1</v>
      </c>
      <c r="I49" s="59"/>
      <c r="J49" s="59"/>
      <c r="K49" s="59"/>
      <c r="L49" s="59">
        <v>2</v>
      </c>
    </row>
    <row r="50" spans="1:12" ht="15" x14ac:dyDescent="0.25">
      <c r="A50" s="36" t="s">
        <v>144</v>
      </c>
      <c r="B50" s="8"/>
      <c r="C50" s="37" t="s">
        <v>145</v>
      </c>
      <c r="D50" s="2" t="s">
        <v>9</v>
      </c>
      <c r="E50" s="2" t="s">
        <v>10</v>
      </c>
      <c r="F50" s="37" t="s">
        <v>35</v>
      </c>
      <c r="G50" s="37" t="s">
        <v>146</v>
      </c>
      <c r="H50" s="59">
        <v>1</v>
      </c>
      <c r="I50" s="59"/>
      <c r="J50" s="59"/>
      <c r="K50" s="59"/>
      <c r="L50" s="59"/>
    </row>
    <row r="51" spans="1:12" ht="15" x14ac:dyDescent="0.25">
      <c r="A51" s="36" t="s">
        <v>147</v>
      </c>
      <c r="B51" s="8"/>
      <c r="C51" s="37" t="s">
        <v>390</v>
      </c>
      <c r="D51" s="2" t="s">
        <v>9</v>
      </c>
      <c r="E51" s="2" t="s">
        <v>10</v>
      </c>
      <c r="F51" s="37" t="s">
        <v>35</v>
      </c>
      <c r="G51" s="37" t="s">
        <v>148</v>
      </c>
      <c r="H51" s="59">
        <v>1</v>
      </c>
      <c r="I51" s="59"/>
      <c r="J51" s="59"/>
      <c r="K51" s="59"/>
      <c r="L51" s="59"/>
    </row>
    <row r="52" spans="1:12" ht="26.25" x14ac:dyDescent="0.25">
      <c r="A52" s="36" t="s">
        <v>149</v>
      </c>
      <c r="B52" s="8"/>
      <c r="C52" s="37" t="s">
        <v>150</v>
      </c>
      <c r="D52" s="2" t="s">
        <v>9</v>
      </c>
      <c r="E52" s="2" t="s">
        <v>10</v>
      </c>
      <c r="F52" s="37" t="s">
        <v>35</v>
      </c>
      <c r="G52" s="37" t="s">
        <v>151</v>
      </c>
      <c r="H52" s="59">
        <v>1</v>
      </c>
      <c r="I52" s="59"/>
      <c r="J52" s="59"/>
      <c r="K52" s="59"/>
      <c r="L52" s="59"/>
    </row>
    <row r="53" spans="1:12" ht="15" x14ac:dyDescent="0.25">
      <c r="A53" s="36" t="s">
        <v>152</v>
      </c>
      <c r="B53" s="8"/>
      <c r="C53" s="37" t="s">
        <v>391</v>
      </c>
      <c r="D53" s="2" t="s">
        <v>9</v>
      </c>
      <c r="E53" s="2" t="s">
        <v>10</v>
      </c>
      <c r="F53" s="37" t="s">
        <v>35</v>
      </c>
      <c r="G53" s="37" t="s">
        <v>153</v>
      </c>
      <c r="H53" s="59">
        <v>1</v>
      </c>
      <c r="I53" s="59"/>
      <c r="J53" s="59"/>
      <c r="K53" s="59"/>
      <c r="L53" s="59"/>
    </row>
    <row r="54" spans="1:12" ht="15" x14ac:dyDescent="0.25">
      <c r="A54" s="36" t="s">
        <v>154</v>
      </c>
      <c r="B54" s="8"/>
      <c r="C54" s="37" t="s">
        <v>155</v>
      </c>
      <c r="D54" s="2" t="s">
        <v>9</v>
      </c>
      <c r="E54" s="2" t="s">
        <v>10</v>
      </c>
      <c r="F54" s="37" t="s">
        <v>35</v>
      </c>
      <c r="G54" s="37" t="s">
        <v>156</v>
      </c>
      <c r="H54" s="59">
        <v>1</v>
      </c>
      <c r="I54" s="59"/>
      <c r="J54" s="59"/>
      <c r="K54" s="59"/>
      <c r="L54" s="59"/>
    </row>
    <row r="55" spans="1:12" ht="15" x14ac:dyDescent="0.25">
      <c r="A55" s="36" t="s">
        <v>157</v>
      </c>
      <c r="B55" s="8"/>
      <c r="C55" s="37" t="s">
        <v>158</v>
      </c>
      <c r="D55" s="2" t="s">
        <v>9</v>
      </c>
      <c r="E55" s="2" t="s">
        <v>10</v>
      </c>
      <c r="F55" s="37" t="s">
        <v>35</v>
      </c>
      <c r="G55" s="37" t="s">
        <v>159</v>
      </c>
      <c r="H55" s="59">
        <v>1</v>
      </c>
      <c r="I55" s="59"/>
      <c r="J55" s="59"/>
      <c r="K55" s="59"/>
      <c r="L55" s="59"/>
    </row>
    <row r="56" spans="1:12" ht="15" x14ac:dyDescent="0.25">
      <c r="A56" s="36" t="s">
        <v>160</v>
      </c>
      <c r="B56" s="8"/>
      <c r="C56" s="37" t="s">
        <v>392</v>
      </c>
      <c r="D56" s="2" t="s">
        <v>9</v>
      </c>
      <c r="E56" s="2" t="s">
        <v>10</v>
      </c>
      <c r="F56" s="37" t="s">
        <v>35</v>
      </c>
      <c r="G56" s="37" t="s">
        <v>161</v>
      </c>
      <c r="H56" s="59">
        <v>1</v>
      </c>
      <c r="I56" s="59"/>
      <c r="J56" s="59"/>
      <c r="K56" s="59"/>
      <c r="L56" s="59"/>
    </row>
    <row r="57" spans="1:12" ht="15" x14ac:dyDescent="0.25">
      <c r="A57" s="36" t="s">
        <v>162</v>
      </c>
      <c r="B57" s="8"/>
      <c r="C57" s="37" t="s">
        <v>163</v>
      </c>
      <c r="D57" s="2" t="s">
        <v>9</v>
      </c>
      <c r="E57" s="2" t="s">
        <v>10</v>
      </c>
      <c r="F57" s="37" t="s">
        <v>35</v>
      </c>
      <c r="G57" s="37" t="s">
        <v>164</v>
      </c>
      <c r="H57" s="59">
        <v>1</v>
      </c>
      <c r="I57" s="59"/>
      <c r="J57" s="59"/>
      <c r="K57" s="59"/>
      <c r="L57" s="59"/>
    </row>
    <row r="58" spans="1:12" ht="15" x14ac:dyDescent="0.25">
      <c r="A58" s="36" t="s">
        <v>165</v>
      </c>
      <c r="B58" s="8"/>
      <c r="C58" s="37" t="s">
        <v>166</v>
      </c>
      <c r="D58" s="2" t="s">
        <v>9</v>
      </c>
      <c r="E58" s="2" t="s">
        <v>10</v>
      </c>
      <c r="F58" s="37" t="s">
        <v>35</v>
      </c>
      <c r="G58" s="37" t="s">
        <v>167</v>
      </c>
      <c r="H58" s="59">
        <v>1</v>
      </c>
      <c r="I58" s="59"/>
      <c r="J58" s="59"/>
      <c r="K58" s="59"/>
      <c r="L58" s="59"/>
    </row>
    <row r="59" spans="1:12" ht="26.25" x14ac:dyDescent="0.25">
      <c r="A59" s="36" t="s">
        <v>168</v>
      </c>
      <c r="B59" s="8"/>
      <c r="C59" s="37" t="s">
        <v>393</v>
      </c>
      <c r="D59" s="2" t="s">
        <v>9</v>
      </c>
      <c r="E59" s="2" t="s">
        <v>10</v>
      </c>
      <c r="F59" s="37" t="s">
        <v>35</v>
      </c>
      <c r="G59" s="37" t="s">
        <v>169</v>
      </c>
      <c r="H59" s="59">
        <v>1</v>
      </c>
      <c r="I59" s="59"/>
      <c r="J59" s="59"/>
      <c r="K59" s="59"/>
      <c r="L59" s="59"/>
    </row>
    <row r="60" spans="1:12" ht="15" x14ac:dyDescent="0.25">
      <c r="A60" s="36" t="s">
        <v>170</v>
      </c>
      <c r="B60" s="8"/>
      <c r="C60" s="37" t="s">
        <v>171</v>
      </c>
      <c r="D60" s="2" t="s">
        <v>9</v>
      </c>
      <c r="E60" s="2" t="s">
        <v>10</v>
      </c>
      <c r="F60" s="37" t="s">
        <v>35</v>
      </c>
      <c r="G60" s="37" t="s">
        <v>172</v>
      </c>
      <c r="H60" s="59">
        <v>1</v>
      </c>
      <c r="I60" s="59"/>
      <c r="J60" s="59"/>
      <c r="K60" s="59"/>
      <c r="L60" s="59"/>
    </row>
    <row r="61" spans="1:12" ht="15" x14ac:dyDescent="0.25">
      <c r="A61" s="39" t="s">
        <v>173</v>
      </c>
      <c r="B61" s="8"/>
      <c r="C61" s="40" t="s">
        <v>174</v>
      </c>
      <c r="D61" s="2" t="s">
        <v>19</v>
      </c>
      <c r="E61" s="2" t="s">
        <v>10</v>
      </c>
      <c r="F61" s="37" t="s">
        <v>35</v>
      </c>
      <c r="G61" s="37" t="s">
        <v>175</v>
      </c>
      <c r="H61" s="59">
        <v>1</v>
      </c>
      <c r="I61" s="59"/>
      <c r="J61" s="59"/>
      <c r="K61" s="59"/>
      <c r="L61" s="59"/>
    </row>
    <row r="62" spans="1:12" ht="15" x14ac:dyDescent="0.25">
      <c r="A62" s="39" t="s">
        <v>176</v>
      </c>
      <c r="B62" s="8"/>
      <c r="C62" s="40" t="s">
        <v>177</v>
      </c>
      <c r="D62" s="2" t="s">
        <v>19</v>
      </c>
      <c r="E62" s="2" t="s">
        <v>10</v>
      </c>
      <c r="F62" s="37" t="s">
        <v>35</v>
      </c>
      <c r="G62" s="37" t="s">
        <v>178</v>
      </c>
      <c r="H62" s="59">
        <v>1</v>
      </c>
      <c r="I62" s="59"/>
      <c r="J62" s="59"/>
      <c r="K62" s="59"/>
      <c r="L62" s="59"/>
    </row>
    <row r="63" spans="1:12" ht="15" x14ac:dyDescent="0.25">
      <c r="A63" s="39" t="s">
        <v>232</v>
      </c>
      <c r="B63" s="8"/>
      <c r="C63" s="40" t="s">
        <v>394</v>
      </c>
      <c r="D63" s="2" t="s">
        <v>19</v>
      </c>
      <c r="E63" s="2" t="s">
        <v>10</v>
      </c>
      <c r="F63" s="37" t="s">
        <v>35</v>
      </c>
      <c r="G63" s="37" t="s">
        <v>233</v>
      </c>
      <c r="H63" s="59">
        <v>1</v>
      </c>
      <c r="I63" s="59"/>
      <c r="J63" s="59"/>
      <c r="K63" s="59"/>
      <c r="L63" s="59"/>
    </row>
    <row r="64" spans="1:12" ht="15" x14ac:dyDescent="0.25">
      <c r="A64" s="39" t="s">
        <v>234</v>
      </c>
      <c r="B64" s="8"/>
      <c r="C64" s="40" t="s">
        <v>235</v>
      </c>
      <c r="D64" s="2" t="s">
        <v>19</v>
      </c>
      <c r="E64" s="2" t="s">
        <v>10</v>
      </c>
      <c r="F64" s="37" t="s">
        <v>35</v>
      </c>
      <c r="G64" s="37" t="s">
        <v>236</v>
      </c>
      <c r="H64" s="59">
        <v>1</v>
      </c>
      <c r="I64" s="59"/>
      <c r="J64" s="59"/>
      <c r="K64" s="59"/>
      <c r="L64" s="59"/>
    </row>
    <row r="65" spans="1:12" ht="15" x14ac:dyDescent="0.25">
      <c r="A65" s="39" t="s">
        <v>237</v>
      </c>
      <c r="B65" s="8"/>
      <c r="C65" s="40" t="s">
        <v>238</v>
      </c>
      <c r="D65" s="2" t="s">
        <v>19</v>
      </c>
      <c r="E65" s="2" t="s">
        <v>10</v>
      </c>
      <c r="F65" s="37" t="s">
        <v>35</v>
      </c>
      <c r="G65" s="37" t="s">
        <v>239</v>
      </c>
      <c r="H65" s="59">
        <v>1</v>
      </c>
      <c r="I65" s="59"/>
      <c r="J65" s="59"/>
      <c r="K65" s="59"/>
      <c r="L65" s="59"/>
    </row>
    <row r="66" spans="1:12" ht="15" x14ac:dyDescent="0.25">
      <c r="A66" s="39" t="s">
        <v>240</v>
      </c>
      <c r="B66" s="8"/>
      <c r="C66" s="40" t="s">
        <v>241</v>
      </c>
      <c r="D66" s="2" t="s">
        <v>19</v>
      </c>
      <c r="E66" s="2" t="s">
        <v>10</v>
      </c>
      <c r="F66" s="37" t="s">
        <v>35</v>
      </c>
      <c r="G66" s="37" t="s">
        <v>242</v>
      </c>
      <c r="H66" s="59">
        <v>1</v>
      </c>
      <c r="I66" s="59"/>
      <c r="J66" s="59"/>
      <c r="K66" s="59"/>
      <c r="L66" s="59"/>
    </row>
    <row r="67" spans="1:12" ht="15" x14ac:dyDescent="0.25">
      <c r="A67" s="39" t="s">
        <v>243</v>
      </c>
      <c r="B67" s="8"/>
      <c r="C67" s="40" t="s">
        <v>244</v>
      </c>
      <c r="D67" s="2" t="s">
        <v>19</v>
      </c>
      <c r="E67" s="2" t="s">
        <v>10</v>
      </c>
      <c r="F67" s="37" t="s">
        <v>35</v>
      </c>
      <c r="G67" s="37" t="s">
        <v>245</v>
      </c>
      <c r="H67" s="59">
        <v>1</v>
      </c>
      <c r="I67" s="59"/>
      <c r="J67" s="59"/>
      <c r="K67" s="59"/>
      <c r="L67" s="59"/>
    </row>
    <row r="68" spans="1:12" ht="15" x14ac:dyDescent="0.25">
      <c r="A68" s="39" t="s">
        <v>246</v>
      </c>
      <c r="B68" s="8"/>
      <c r="C68" s="40" t="s">
        <v>247</v>
      </c>
      <c r="D68" s="2" t="s">
        <v>19</v>
      </c>
      <c r="E68" s="2" t="s">
        <v>10</v>
      </c>
      <c r="F68" s="37" t="s">
        <v>15</v>
      </c>
      <c r="G68" s="37" t="s">
        <v>248</v>
      </c>
      <c r="H68" s="59">
        <v>1</v>
      </c>
      <c r="I68" s="59"/>
      <c r="J68" s="59"/>
      <c r="K68" s="59"/>
      <c r="L68" s="59">
        <v>2</v>
      </c>
    </row>
    <row r="69" spans="1:12" ht="15" x14ac:dyDescent="0.25">
      <c r="A69" s="39" t="s">
        <v>249</v>
      </c>
      <c r="B69" s="8"/>
      <c r="C69" s="40" t="s">
        <v>395</v>
      </c>
      <c r="D69" s="2" t="s">
        <v>19</v>
      </c>
      <c r="E69" s="2" t="s">
        <v>10</v>
      </c>
      <c r="F69" s="37" t="s">
        <v>15</v>
      </c>
      <c r="G69" s="37" t="s">
        <v>250</v>
      </c>
      <c r="H69" s="59">
        <v>1</v>
      </c>
      <c r="I69" s="59"/>
      <c r="J69" s="59"/>
      <c r="K69" s="59"/>
      <c r="L69" s="59"/>
    </row>
    <row r="70" spans="1:12" ht="15" x14ac:dyDescent="0.25">
      <c r="A70" s="39" t="s">
        <v>251</v>
      </c>
      <c r="B70" s="8"/>
      <c r="C70" s="40" t="s">
        <v>252</v>
      </c>
      <c r="D70" s="2" t="s">
        <v>19</v>
      </c>
      <c r="E70" s="2" t="s">
        <v>10</v>
      </c>
      <c r="F70" s="37" t="s">
        <v>15</v>
      </c>
      <c r="G70" s="37" t="s">
        <v>253</v>
      </c>
      <c r="H70" s="59">
        <v>1</v>
      </c>
      <c r="I70" s="59"/>
      <c r="J70" s="59"/>
      <c r="K70" s="59"/>
      <c r="L70" s="59">
        <v>2</v>
      </c>
    </row>
    <row r="71" spans="1:12" ht="15" x14ac:dyDescent="0.25">
      <c r="A71" s="39" t="s">
        <v>254</v>
      </c>
      <c r="B71" s="8"/>
      <c r="C71" s="40" t="s">
        <v>396</v>
      </c>
      <c r="D71" s="2" t="s">
        <v>19</v>
      </c>
      <c r="E71" s="2" t="s">
        <v>10</v>
      </c>
      <c r="F71" s="37" t="s">
        <v>15</v>
      </c>
      <c r="G71" s="37" t="s">
        <v>255</v>
      </c>
      <c r="H71" s="59">
        <v>1</v>
      </c>
      <c r="I71" s="59"/>
      <c r="J71" s="59"/>
      <c r="K71" s="59"/>
      <c r="L71" s="59">
        <v>2</v>
      </c>
    </row>
    <row r="72" spans="1:12" ht="15" x14ac:dyDescent="0.25">
      <c r="A72" s="39" t="s">
        <v>256</v>
      </c>
      <c r="B72" s="8"/>
      <c r="C72" s="40" t="s">
        <v>397</v>
      </c>
      <c r="D72" s="2" t="s">
        <v>19</v>
      </c>
      <c r="E72" s="2" t="s">
        <v>10</v>
      </c>
      <c r="F72" s="37" t="s">
        <v>15</v>
      </c>
      <c r="G72" s="37" t="s">
        <v>257</v>
      </c>
      <c r="H72" s="59">
        <v>1</v>
      </c>
      <c r="I72" s="59"/>
      <c r="J72" s="59"/>
      <c r="K72" s="59"/>
      <c r="L72" s="59">
        <v>2</v>
      </c>
    </row>
    <row r="73" spans="1:12" ht="15" x14ac:dyDescent="0.25">
      <c r="A73" s="39" t="s">
        <v>258</v>
      </c>
      <c r="B73" s="8"/>
      <c r="C73" s="40" t="s">
        <v>259</v>
      </c>
      <c r="D73" s="2" t="s">
        <v>19</v>
      </c>
      <c r="E73" s="2" t="s">
        <v>10</v>
      </c>
      <c r="F73" s="37" t="s">
        <v>35</v>
      </c>
      <c r="G73" s="37" t="s">
        <v>260</v>
      </c>
      <c r="H73" s="59">
        <v>1</v>
      </c>
      <c r="I73" s="59"/>
      <c r="J73" s="59"/>
      <c r="K73" s="59"/>
      <c r="L73" s="59"/>
    </row>
    <row r="74" spans="1:12" s="10" customFormat="1" ht="15" x14ac:dyDescent="0.25">
      <c r="A74" s="41" t="s">
        <v>179</v>
      </c>
      <c r="B74" s="9"/>
      <c r="C74" s="42" t="s">
        <v>180</v>
      </c>
      <c r="D74" s="43" t="s">
        <v>9</v>
      </c>
      <c r="E74" s="43" t="s">
        <v>398</v>
      </c>
      <c r="F74" s="42" t="s">
        <v>181</v>
      </c>
      <c r="G74" s="42" t="s">
        <v>182</v>
      </c>
      <c r="H74" s="59">
        <v>1</v>
      </c>
      <c r="I74" s="59"/>
      <c r="J74" s="59"/>
      <c r="K74" s="59"/>
      <c r="L74" s="59">
        <v>2</v>
      </c>
    </row>
    <row r="75" spans="1:12" s="10" customFormat="1" ht="15" x14ac:dyDescent="0.25">
      <c r="A75" s="41" t="s">
        <v>183</v>
      </c>
      <c r="B75" s="9"/>
      <c r="C75" s="42" t="s">
        <v>184</v>
      </c>
      <c r="D75" s="43" t="s">
        <v>9</v>
      </c>
      <c r="E75" s="43" t="s">
        <v>398</v>
      </c>
      <c r="F75" s="42" t="s">
        <v>181</v>
      </c>
      <c r="G75" s="42" t="s">
        <v>185</v>
      </c>
      <c r="H75" s="59">
        <v>1</v>
      </c>
      <c r="I75" s="59"/>
      <c r="J75" s="59"/>
      <c r="K75" s="59"/>
      <c r="L75" s="59">
        <v>2</v>
      </c>
    </row>
    <row r="76" spans="1:12" s="10" customFormat="1" ht="15" x14ac:dyDescent="0.25">
      <c r="A76" s="41" t="s">
        <v>186</v>
      </c>
      <c r="C76" s="42" t="s">
        <v>187</v>
      </c>
      <c r="D76" s="43" t="s">
        <v>9</v>
      </c>
      <c r="E76" s="43" t="s">
        <v>398</v>
      </c>
      <c r="F76" s="42" t="s">
        <v>71</v>
      </c>
      <c r="G76" s="42" t="s">
        <v>188</v>
      </c>
      <c r="H76" s="59">
        <v>1</v>
      </c>
      <c r="I76" s="59">
        <v>2</v>
      </c>
      <c r="J76" s="59"/>
      <c r="K76" s="59"/>
      <c r="L76" s="59">
        <v>2</v>
      </c>
    </row>
    <row r="77" spans="1:12" s="10" customFormat="1" ht="15" x14ac:dyDescent="0.25">
      <c r="A77" s="41" t="s">
        <v>189</v>
      </c>
      <c r="C77" s="42" t="s">
        <v>399</v>
      </c>
      <c r="D77" s="43" t="s">
        <v>9</v>
      </c>
      <c r="E77" s="43" t="s">
        <v>398</v>
      </c>
      <c r="F77" s="42" t="s">
        <v>71</v>
      </c>
      <c r="G77" s="42" t="s">
        <v>190</v>
      </c>
      <c r="H77" s="59">
        <v>1</v>
      </c>
      <c r="I77" s="59">
        <v>2</v>
      </c>
      <c r="J77" s="59"/>
      <c r="K77" s="59"/>
      <c r="L77" s="59">
        <v>2</v>
      </c>
    </row>
    <row r="78" spans="1:12" s="10" customFormat="1" ht="15" x14ac:dyDescent="0.25">
      <c r="A78" s="41" t="s">
        <v>191</v>
      </c>
      <c r="B78" s="9"/>
      <c r="C78" s="42" t="s">
        <v>400</v>
      </c>
      <c r="D78" s="43" t="s">
        <v>9</v>
      </c>
      <c r="E78" s="43" t="s">
        <v>398</v>
      </c>
      <c r="F78" s="42" t="s">
        <v>192</v>
      </c>
      <c r="G78" s="42" t="s">
        <v>193</v>
      </c>
      <c r="H78" s="59">
        <v>1</v>
      </c>
      <c r="I78" s="59">
        <v>2</v>
      </c>
      <c r="J78" s="59"/>
      <c r="K78" s="59"/>
      <c r="L78" s="59">
        <v>2</v>
      </c>
    </row>
    <row r="79" spans="1:12" s="10" customFormat="1" ht="15" x14ac:dyDescent="0.25">
      <c r="A79" s="41" t="s">
        <v>194</v>
      </c>
      <c r="B79" s="9"/>
      <c r="C79" s="42" t="s">
        <v>195</v>
      </c>
      <c r="D79" s="43" t="s">
        <v>19</v>
      </c>
      <c r="E79" s="43" t="s">
        <v>398</v>
      </c>
      <c r="F79" s="42" t="s">
        <v>71</v>
      </c>
      <c r="G79" s="42" t="s">
        <v>196</v>
      </c>
      <c r="H79" s="59">
        <v>1</v>
      </c>
      <c r="I79" s="59"/>
      <c r="J79" s="59"/>
      <c r="K79" s="59"/>
      <c r="L79" s="59">
        <v>2</v>
      </c>
    </row>
    <row r="80" spans="1:12" s="10" customFormat="1" ht="15" x14ac:dyDescent="0.25">
      <c r="A80" s="41" t="s">
        <v>197</v>
      </c>
      <c r="B80" s="9"/>
      <c r="C80" s="42" t="s">
        <v>198</v>
      </c>
      <c r="D80" s="43" t="s">
        <v>19</v>
      </c>
      <c r="E80" s="43" t="s">
        <v>398</v>
      </c>
      <c r="F80" s="42" t="s">
        <v>192</v>
      </c>
      <c r="G80" s="42" t="s">
        <v>199</v>
      </c>
      <c r="H80" s="59">
        <v>1</v>
      </c>
      <c r="I80" s="59"/>
      <c r="J80" s="59"/>
      <c r="K80" s="59"/>
      <c r="L80" s="59"/>
    </row>
    <row r="81" spans="1:12" s="10" customFormat="1" ht="15" x14ac:dyDescent="0.25">
      <c r="A81" s="41" t="s">
        <v>200</v>
      </c>
      <c r="B81" s="9"/>
      <c r="C81" s="42" t="s">
        <v>401</v>
      </c>
      <c r="D81" s="43" t="s">
        <v>9</v>
      </c>
      <c r="E81" s="43" t="s">
        <v>398</v>
      </c>
      <c r="F81" s="42" t="s">
        <v>71</v>
      </c>
      <c r="G81" s="42" t="s">
        <v>201</v>
      </c>
      <c r="H81" s="59">
        <v>1</v>
      </c>
      <c r="I81" s="59">
        <v>2</v>
      </c>
      <c r="J81" s="59">
        <v>2</v>
      </c>
      <c r="K81" s="59"/>
      <c r="L81" s="59">
        <v>2</v>
      </c>
    </row>
    <row r="82" spans="1:12" s="10" customFormat="1" ht="15" x14ac:dyDescent="0.25">
      <c r="A82" s="41" t="s">
        <v>202</v>
      </c>
      <c r="B82" s="9"/>
      <c r="C82" s="42" t="s">
        <v>203</v>
      </c>
      <c r="D82" s="43" t="s">
        <v>9</v>
      </c>
      <c r="E82" s="43" t="s">
        <v>398</v>
      </c>
      <c r="F82" s="42" t="s">
        <v>181</v>
      </c>
      <c r="G82" s="42" t="s">
        <v>204</v>
      </c>
      <c r="H82" s="59">
        <v>1</v>
      </c>
      <c r="I82" s="59"/>
      <c r="J82" s="59"/>
      <c r="K82" s="59"/>
      <c r="L82" s="59"/>
    </row>
    <row r="83" spans="1:12" s="10" customFormat="1" ht="15" x14ac:dyDescent="0.25">
      <c r="A83" s="41" t="s">
        <v>205</v>
      </c>
      <c r="B83" s="9"/>
      <c r="C83" s="42" t="s">
        <v>206</v>
      </c>
      <c r="D83" s="43" t="s">
        <v>9</v>
      </c>
      <c r="E83" s="43" t="s">
        <v>398</v>
      </c>
      <c r="F83" s="42" t="s">
        <v>192</v>
      </c>
      <c r="G83" s="42" t="s">
        <v>207</v>
      </c>
      <c r="H83" s="59">
        <v>1</v>
      </c>
      <c r="I83" s="59">
        <v>2</v>
      </c>
      <c r="J83" s="59"/>
      <c r="K83" s="59">
        <v>2</v>
      </c>
      <c r="L83" s="59">
        <v>2</v>
      </c>
    </row>
    <row r="84" spans="1:12" s="10" customFormat="1" ht="15" x14ac:dyDescent="0.25">
      <c r="A84" s="41" t="s">
        <v>208</v>
      </c>
      <c r="B84" s="9"/>
      <c r="C84" s="42" t="s">
        <v>209</v>
      </c>
      <c r="D84" s="43" t="s">
        <v>19</v>
      </c>
      <c r="E84" s="43" t="s">
        <v>398</v>
      </c>
      <c r="F84" s="42" t="s">
        <v>71</v>
      </c>
      <c r="G84" s="42" t="s">
        <v>210</v>
      </c>
      <c r="H84" s="59">
        <v>1</v>
      </c>
      <c r="I84" s="59"/>
      <c r="J84" s="59"/>
      <c r="K84" s="59"/>
      <c r="L84" s="59">
        <v>2</v>
      </c>
    </row>
    <row r="85" spans="1:12" s="10" customFormat="1" ht="15" x14ac:dyDescent="0.25">
      <c r="A85" s="41" t="s">
        <v>211</v>
      </c>
      <c r="B85" s="9"/>
      <c r="C85" s="42" t="s">
        <v>212</v>
      </c>
      <c r="D85" s="43" t="s">
        <v>9</v>
      </c>
      <c r="E85" s="43" t="s">
        <v>398</v>
      </c>
      <c r="F85" s="42" t="s">
        <v>181</v>
      </c>
      <c r="G85" s="42" t="s">
        <v>213</v>
      </c>
      <c r="H85" s="59">
        <v>1</v>
      </c>
      <c r="I85" s="59"/>
      <c r="J85" s="59"/>
      <c r="K85" s="59"/>
      <c r="L85" s="59">
        <v>2</v>
      </c>
    </row>
    <row r="86" spans="1:12" s="10" customFormat="1" ht="15" x14ac:dyDescent="0.25">
      <c r="A86" s="41" t="s">
        <v>214</v>
      </c>
      <c r="B86" s="9"/>
      <c r="C86" s="42" t="s">
        <v>215</v>
      </c>
      <c r="D86" s="43" t="s">
        <v>9</v>
      </c>
      <c r="E86" s="43" t="s">
        <v>398</v>
      </c>
      <c r="F86" s="42" t="s">
        <v>216</v>
      </c>
      <c r="G86" s="42" t="s">
        <v>217</v>
      </c>
      <c r="H86" s="59">
        <v>1</v>
      </c>
      <c r="I86" s="59"/>
      <c r="J86" s="59"/>
      <c r="K86" s="59"/>
      <c r="L86" s="59"/>
    </row>
    <row r="87" spans="1:12" s="10" customFormat="1" ht="15" x14ac:dyDescent="0.25">
      <c r="A87" s="41" t="s">
        <v>218</v>
      </c>
      <c r="B87" s="9"/>
      <c r="C87" s="42" t="s">
        <v>219</v>
      </c>
      <c r="D87" s="43" t="s">
        <v>9</v>
      </c>
      <c r="E87" s="43" t="s">
        <v>398</v>
      </c>
      <c r="F87" s="42" t="s">
        <v>181</v>
      </c>
      <c r="G87" s="42" t="s">
        <v>220</v>
      </c>
      <c r="H87" s="59">
        <v>1</v>
      </c>
      <c r="I87" s="59"/>
      <c r="J87" s="59"/>
      <c r="K87" s="59"/>
      <c r="L87" s="59"/>
    </row>
    <row r="88" spans="1:12" s="10" customFormat="1" ht="29.25" customHeight="1" x14ac:dyDescent="0.25">
      <c r="A88" s="41" t="s">
        <v>221</v>
      </c>
      <c r="B88" s="9"/>
      <c r="C88" s="42" t="s">
        <v>222</v>
      </c>
      <c r="D88" s="43" t="s">
        <v>223</v>
      </c>
      <c r="E88" s="43" t="s">
        <v>398</v>
      </c>
      <c r="F88" s="42" t="s">
        <v>181</v>
      </c>
      <c r="G88" s="42" t="s">
        <v>224</v>
      </c>
      <c r="H88" s="59">
        <v>1</v>
      </c>
      <c r="I88" s="59"/>
      <c r="J88" s="59"/>
      <c r="K88" s="59"/>
      <c r="L88" s="59">
        <v>2</v>
      </c>
    </row>
    <row r="89" spans="1:12" s="10" customFormat="1" ht="15" x14ac:dyDescent="0.25">
      <c r="A89" s="41" t="s">
        <v>225</v>
      </c>
      <c r="B89" s="9"/>
      <c r="C89" s="42" t="s">
        <v>402</v>
      </c>
      <c r="D89" s="43" t="s">
        <v>19</v>
      </c>
      <c r="E89" s="43" t="s">
        <v>398</v>
      </c>
      <c r="F89" s="42" t="s">
        <v>71</v>
      </c>
      <c r="G89" s="42" t="s">
        <v>226</v>
      </c>
      <c r="H89" s="59">
        <v>1</v>
      </c>
      <c r="I89" s="59"/>
      <c r="J89" s="59"/>
      <c r="K89" s="59"/>
      <c r="L89" s="59">
        <v>2</v>
      </c>
    </row>
    <row r="90" spans="1:12" s="10" customFormat="1" ht="26.25" x14ac:dyDescent="0.25">
      <c r="A90" s="41" t="s">
        <v>227</v>
      </c>
      <c r="B90" s="9"/>
      <c r="C90" s="42" t="s">
        <v>403</v>
      </c>
      <c r="D90" s="43" t="s">
        <v>19</v>
      </c>
      <c r="E90" s="43" t="s">
        <v>398</v>
      </c>
      <c r="F90" s="42" t="s">
        <v>181</v>
      </c>
      <c r="G90" s="42" t="s">
        <v>228</v>
      </c>
      <c r="H90" s="59">
        <v>1</v>
      </c>
      <c r="I90" s="59"/>
      <c r="J90" s="59"/>
      <c r="K90" s="59"/>
      <c r="L90" s="59">
        <v>2</v>
      </c>
    </row>
    <row r="91" spans="1:12" s="10" customFormat="1" ht="15" x14ac:dyDescent="0.25">
      <c r="A91" s="41" t="s">
        <v>229</v>
      </c>
      <c r="B91" s="9"/>
      <c r="C91" s="45" t="s">
        <v>230</v>
      </c>
      <c r="D91" s="43" t="s">
        <v>9</v>
      </c>
      <c r="E91" s="43" t="s">
        <v>398</v>
      </c>
      <c r="F91" s="42" t="s">
        <v>192</v>
      </c>
      <c r="G91" s="42" t="s">
        <v>231</v>
      </c>
      <c r="H91" s="59">
        <v>1</v>
      </c>
      <c r="I91" s="59"/>
      <c r="J91" s="59"/>
      <c r="K91" s="59">
        <v>2</v>
      </c>
      <c r="L91" s="59"/>
    </row>
    <row r="92" spans="1:12" s="10" customFormat="1" ht="15" x14ac:dyDescent="0.25">
      <c r="A92" s="41" t="s">
        <v>261</v>
      </c>
      <c r="B92" s="9"/>
      <c r="C92" s="42" t="s">
        <v>271</v>
      </c>
      <c r="D92" s="43" t="s">
        <v>9</v>
      </c>
      <c r="E92" s="43" t="s">
        <v>398</v>
      </c>
      <c r="F92" s="42" t="s">
        <v>181</v>
      </c>
      <c r="G92" s="42" t="s">
        <v>272</v>
      </c>
      <c r="H92" s="59">
        <v>1</v>
      </c>
      <c r="I92" s="59"/>
      <c r="J92" s="59"/>
      <c r="K92" s="59"/>
      <c r="L92" s="59"/>
    </row>
    <row r="93" spans="1:12" s="10" customFormat="1" ht="15" x14ac:dyDescent="0.25">
      <c r="A93" s="41" t="s">
        <v>262</v>
      </c>
      <c r="B93" s="9"/>
      <c r="C93" s="42" t="s">
        <v>273</v>
      </c>
      <c r="D93" s="43" t="s">
        <v>9</v>
      </c>
      <c r="E93" s="43" t="s">
        <v>398</v>
      </c>
      <c r="F93" s="42" t="s">
        <v>181</v>
      </c>
      <c r="G93" s="42" t="s">
        <v>274</v>
      </c>
      <c r="H93" s="59">
        <v>1</v>
      </c>
      <c r="I93" s="59"/>
      <c r="J93" s="59"/>
      <c r="K93" s="59"/>
      <c r="L93" s="59">
        <v>2</v>
      </c>
    </row>
    <row r="94" spans="1:12" s="10" customFormat="1" ht="15" x14ac:dyDescent="0.25">
      <c r="A94" s="41" t="s">
        <v>263</v>
      </c>
      <c r="B94" s="9"/>
      <c r="C94" s="42" t="s">
        <v>275</v>
      </c>
      <c r="D94" s="43" t="s">
        <v>9</v>
      </c>
      <c r="E94" s="43" t="s">
        <v>398</v>
      </c>
      <c r="F94" s="42" t="s">
        <v>181</v>
      </c>
      <c r="G94" s="42" t="s">
        <v>276</v>
      </c>
      <c r="H94" s="59">
        <v>1</v>
      </c>
      <c r="I94" s="59"/>
      <c r="J94" s="59"/>
      <c r="K94" s="59"/>
      <c r="L94" s="59"/>
    </row>
    <row r="95" spans="1:12" s="10" customFormat="1" ht="15" x14ac:dyDescent="0.25">
      <c r="A95" s="41" t="s">
        <v>264</v>
      </c>
      <c r="B95" s="9"/>
      <c r="C95" s="42" t="s">
        <v>277</v>
      </c>
      <c r="D95" s="43" t="s">
        <v>9</v>
      </c>
      <c r="E95" s="43" t="s">
        <v>398</v>
      </c>
      <c r="F95" s="42" t="s">
        <v>181</v>
      </c>
      <c r="G95" s="42" t="s">
        <v>278</v>
      </c>
      <c r="H95" s="59">
        <v>1</v>
      </c>
      <c r="I95" s="59"/>
      <c r="J95" s="59"/>
      <c r="K95" s="59"/>
      <c r="L95" s="59">
        <v>2</v>
      </c>
    </row>
    <row r="96" spans="1:12" s="10" customFormat="1" ht="15" x14ac:dyDescent="0.25">
      <c r="A96" s="41" t="s">
        <v>265</v>
      </c>
      <c r="B96" s="9"/>
      <c r="C96" s="42" t="s">
        <v>279</v>
      </c>
      <c r="D96" s="43" t="s">
        <v>9</v>
      </c>
      <c r="E96" s="43" t="s">
        <v>398</v>
      </c>
      <c r="F96" s="42" t="s">
        <v>181</v>
      </c>
      <c r="G96" s="42" t="s">
        <v>280</v>
      </c>
      <c r="H96" s="59">
        <v>1</v>
      </c>
      <c r="I96" s="59"/>
      <c r="J96" s="59"/>
      <c r="K96" s="59"/>
      <c r="L96" s="59"/>
    </row>
    <row r="97" spans="1:12" s="10" customFormat="1" ht="15" x14ac:dyDescent="0.25">
      <c r="A97" s="41" t="s">
        <v>266</v>
      </c>
      <c r="B97" s="9"/>
      <c r="C97" s="42" t="s">
        <v>404</v>
      </c>
      <c r="D97" s="43" t="s">
        <v>9</v>
      </c>
      <c r="E97" s="43" t="s">
        <v>398</v>
      </c>
      <c r="F97" s="42" t="s">
        <v>181</v>
      </c>
      <c r="G97" s="42" t="s">
        <v>281</v>
      </c>
      <c r="H97" s="59">
        <v>1</v>
      </c>
      <c r="I97" s="59"/>
      <c r="J97" s="59"/>
      <c r="K97" s="59"/>
      <c r="L97" s="59">
        <v>2</v>
      </c>
    </row>
    <row r="98" spans="1:12" s="10" customFormat="1" ht="15" x14ac:dyDescent="0.25">
      <c r="A98" s="41" t="s">
        <v>267</v>
      </c>
      <c r="B98" s="9"/>
      <c r="C98" s="42" t="s">
        <v>282</v>
      </c>
      <c r="D98" s="43" t="s">
        <v>9</v>
      </c>
      <c r="E98" s="43" t="s">
        <v>398</v>
      </c>
      <c r="F98" s="42" t="s">
        <v>181</v>
      </c>
      <c r="G98" s="42" t="s">
        <v>283</v>
      </c>
      <c r="H98" s="59">
        <v>1</v>
      </c>
      <c r="I98" s="59"/>
      <c r="J98" s="59"/>
      <c r="K98" s="59"/>
      <c r="L98" s="59">
        <v>2</v>
      </c>
    </row>
    <row r="99" spans="1:12" s="10" customFormat="1" ht="15" x14ac:dyDescent="0.25">
      <c r="A99" s="41" t="s">
        <v>268</v>
      </c>
      <c r="B99" s="9"/>
      <c r="C99" s="42" t="s">
        <v>284</v>
      </c>
      <c r="D99" s="43" t="s">
        <v>9</v>
      </c>
      <c r="E99" s="43" t="s">
        <v>398</v>
      </c>
      <c r="F99" s="42" t="s">
        <v>181</v>
      </c>
      <c r="G99" s="42" t="s">
        <v>285</v>
      </c>
      <c r="H99" s="59">
        <v>1</v>
      </c>
      <c r="I99" s="59"/>
      <c r="J99" s="59"/>
      <c r="K99" s="59"/>
      <c r="L99" s="59"/>
    </row>
    <row r="100" spans="1:12" s="10" customFormat="1" ht="15" x14ac:dyDescent="0.25">
      <c r="A100" s="41" t="s">
        <v>269</v>
      </c>
      <c r="B100" s="9"/>
      <c r="C100" s="42" t="s">
        <v>286</v>
      </c>
      <c r="D100" s="43" t="s">
        <v>9</v>
      </c>
      <c r="E100" s="43" t="s">
        <v>398</v>
      </c>
      <c r="F100" s="42" t="s">
        <v>181</v>
      </c>
      <c r="G100" s="42" t="s">
        <v>287</v>
      </c>
      <c r="H100" s="59">
        <v>1</v>
      </c>
      <c r="I100" s="59"/>
      <c r="J100" s="59"/>
      <c r="K100" s="59"/>
      <c r="L100" s="59">
        <v>2</v>
      </c>
    </row>
    <row r="101" spans="1:12" s="10" customFormat="1" ht="15" x14ac:dyDescent="0.25">
      <c r="A101" s="41" t="s">
        <v>270</v>
      </c>
      <c r="B101" s="9"/>
      <c r="C101" s="42" t="s">
        <v>288</v>
      </c>
      <c r="D101" s="43" t="s">
        <v>9</v>
      </c>
      <c r="E101" s="43" t="s">
        <v>398</v>
      </c>
      <c r="F101" s="42" t="s">
        <v>181</v>
      </c>
      <c r="G101" s="42" t="s">
        <v>289</v>
      </c>
      <c r="H101" s="59">
        <v>1</v>
      </c>
      <c r="I101" s="59"/>
      <c r="J101" s="59"/>
      <c r="K101" s="59"/>
      <c r="L101" s="59">
        <v>2</v>
      </c>
    </row>
  </sheetData>
  <conditionalFormatting sqref="F1:G1">
    <cfRule type="cellIs" dxfId="304" priority="22" stopIfTrue="1" operator="equal">
      <formula>"Error Missing Country"</formula>
    </cfRule>
  </conditionalFormatting>
  <conditionalFormatting sqref="A1:A65536">
    <cfRule type="duplicateValues" dxfId="303" priority="11" stopIfTrue="1"/>
    <cfRule type="timePeriod" dxfId="302" priority="12" stopIfTrue="1" timePeriod="yesterday">
      <formula>FLOOR(A1,1)=TODAY()-1</formula>
    </cfRule>
  </conditionalFormatting>
  <conditionalFormatting sqref="H3:L101">
    <cfRule type="expression" dxfId="301" priority="8" stopIfTrue="1">
      <formula>OR(H$3="Saturday",H$3="Sunday")</formula>
    </cfRule>
    <cfRule type="cellIs" dxfId="300" priority="9" stopIfTrue="1" operator="equal">
      <formula>"Closed"</formula>
    </cfRule>
    <cfRule type="cellIs" dxfId="299" priority="10" stopIfTrue="1" operator="equal">
      <formula>"Open"</formula>
    </cfRule>
  </conditionalFormatting>
  <conditionalFormatting sqref="H3:L101">
    <cfRule type="cellIs" dxfId="298" priority="6" stopIfTrue="1" operator="equal">
      <formula>"Closed"</formula>
    </cfRule>
    <cfRule type="cellIs" dxfId="297" priority="7" stopIfTrue="1" operator="equal">
      <formula>"Open"</formula>
    </cfRule>
  </conditionalFormatting>
  <conditionalFormatting sqref="H3:L101">
    <cfRule type="expression" dxfId="296" priority="5" stopIfTrue="1">
      <formula>OR(#REF!="Saturday",#REF!="Sunday")</formula>
    </cfRule>
  </conditionalFormatting>
  <conditionalFormatting sqref="H3:L101">
    <cfRule type="expression" dxfId="295" priority="1" stopIfTrue="1">
      <formula>OR(#REF!="Saturday",#REF!="Sunday")</formula>
    </cfRule>
  </conditionalFormatting>
  <conditionalFormatting sqref="H3:L101">
    <cfRule type="expression" dxfId="294" priority="2" stopIfTrue="1">
      <formula>OR(H$1="Saturday",H$1="Sunday")</formula>
    </cfRule>
    <cfRule type="cellIs" dxfId="293" priority="3" stopIfTrue="1" operator="equal">
      <formula>"Closed"</formula>
    </cfRule>
    <cfRule type="cellIs" dxfId="292" priority="4" stopIfTrue="1" operator="equal">
      <formula>"Open"</formula>
    </cfRule>
  </conditionalFormatting>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101"/>
  <sheetViews>
    <sheetView topLeftCell="H1" workbookViewId="0">
      <selection activeCell="H36" sqref="H36"/>
    </sheetView>
  </sheetViews>
  <sheetFormatPr defaultRowHeight="12.75" x14ac:dyDescent="0.2"/>
  <cols>
    <col min="1" max="1" width="7.85546875" style="1" bestFit="1" customWidth="1"/>
    <col min="2" max="2" width="7.85546875" style="1" customWidth="1"/>
    <col min="3" max="3" width="19.85546875" style="1" bestFit="1" customWidth="1"/>
    <col min="4" max="4" width="30.5703125" style="1" bestFit="1" customWidth="1"/>
    <col min="5" max="5" width="12.85546875" style="2" customWidth="1"/>
    <col min="6" max="6" width="22" style="1" customWidth="1"/>
    <col min="7" max="7" width="57.85546875" style="1" customWidth="1"/>
    <col min="8" max="8" width="12.28515625" style="1" bestFit="1" customWidth="1"/>
    <col min="9" max="11" width="11.42578125" style="1" bestFit="1" customWidth="1"/>
    <col min="12" max="16" width="12.5703125" style="1" bestFit="1" customWidth="1"/>
    <col min="17" max="17" width="12.28515625" style="1" bestFit="1" customWidth="1"/>
    <col min="18" max="231" width="9.140625" style="1"/>
    <col min="232" max="232" width="7.85546875" style="1" bestFit="1" customWidth="1"/>
    <col min="233" max="233" width="7.85546875" style="1" customWidth="1"/>
    <col min="234" max="234" width="19.85546875" style="1" bestFit="1" customWidth="1"/>
    <col min="235" max="235" width="30.5703125" style="1" bestFit="1" customWidth="1"/>
    <col min="236" max="236" width="12.85546875" style="1" customWidth="1"/>
    <col min="237" max="237" width="22" style="1" customWidth="1"/>
    <col min="238" max="238" width="57.85546875" style="1" customWidth="1"/>
    <col min="239" max="240" width="12.28515625" style="1" bestFit="1" customWidth="1"/>
    <col min="241" max="247" width="11.42578125" style="1" bestFit="1" customWidth="1"/>
    <col min="248" max="268" width="12.5703125" style="1" bestFit="1" customWidth="1"/>
    <col min="269" max="272" width="12.28515625" style="1" bestFit="1" customWidth="1"/>
    <col min="273" max="487" width="9.140625" style="1"/>
    <col min="488" max="488" width="7.85546875" style="1" bestFit="1" customWidth="1"/>
    <col min="489" max="489" width="7.85546875" style="1" customWidth="1"/>
    <col min="490" max="490" width="19.85546875" style="1" bestFit="1" customWidth="1"/>
    <col min="491" max="491" width="30.5703125" style="1" bestFit="1" customWidth="1"/>
    <col min="492" max="492" width="12.85546875" style="1" customWidth="1"/>
    <col min="493" max="493" width="22" style="1" customWidth="1"/>
    <col min="494" max="494" width="57.85546875" style="1" customWidth="1"/>
    <col min="495" max="496" width="12.28515625" style="1" bestFit="1" customWidth="1"/>
    <col min="497" max="503" width="11.42578125" style="1" bestFit="1" customWidth="1"/>
    <col min="504" max="524" width="12.5703125" style="1" bestFit="1" customWidth="1"/>
    <col min="525" max="528" width="12.28515625" style="1" bestFit="1" customWidth="1"/>
    <col min="529" max="743" width="9.140625" style="1"/>
    <col min="744" max="744" width="7.85546875" style="1" bestFit="1" customWidth="1"/>
    <col min="745" max="745" width="7.85546875" style="1" customWidth="1"/>
    <col min="746" max="746" width="19.85546875" style="1" bestFit="1" customWidth="1"/>
    <col min="747" max="747" width="30.5703125" style="1" bestFit="1" customWidth="1"/>
    <col min="748" max="748" width="12.85546875" style="1" customWidth="1"/>
    <col min="749" max="749" width="22" style="1" customWidth="1"/>
    <col min="750" max="750" width="57.85546875" style="1" customWidth="1"/>
    <col min="751" max="752" width="12.28515625" style="1" bestFit="1" customWidth="1"/>
    <col min="753" max="759" width="11.42578125" style="1" bestFit="1" customWidth="1"/>
    <col min="760" max="780" width="12.5703125" style="1" bestFit="1" customWidth="1"/>
    <col min="781" max="784" width="12.28515625" style="1" bestFit="1" customWidth="1"/>
    <col min="785" max="999" width="9.140625" style="1"/>
    <col min="1000" max="1000" width="7.85546875" style="1" bestFit="1" customWidth="1"/>
    <col min="1001" max="1001" width="7.85546875" style="1" customWidth="1"/>
    <col min="1002" max="1002" width="19.85546875" style="1" bestFit="1" customWidth="1"/>
    <col min="1003" max="1003" width="30.5703125" style="1" bestFit="1" customWidth="1"/>
    <col min="1004" max="1004" width="12.85546875" style="1" customWidth="1"/>
    <col min="1005" max="1005" width="22" style="1" customWidth="1"/>
    <col min="1006" max="1006" width="57.85546875" style="1" customWidth="1"/>
    <col min="1007" max="1008" width="12.28515625" style="1" bestFit="1" customWidth="1"/>
    <col min="1009" max="1015" width="11.42578125" style="1" bestFit="1" customWidth="1"/>
    <col min="1016" max="1036" width="12.5703125" style="1" bestFit="1" customWidth="1"/>
    <col min="1037" max="1040" width="12.28515625" style="1" bestFit="1" customWidth="1"/>
    <col min="1041" max="1255" width="9.140625" style="1"/>
    <col min="1256" max="1256" width="7.85546875" style="1" bestFit="1" customWidth="1"/>
    <col min="1257" max="1257" width="7.85546875" style="1" customWidth="1"/>
    <col min="1258" max="1258" width="19.85546875" style="1" bestFit="1" customWidth="1"/>
    <col min="1259" max="1259" width="30.5703125" style="1" bestFit="1" customWidth="1"/>
    <col min="1260" max="1260" width="12.85546875" style="1" customWidth="1"/>
    <col min="1261" max="1261" width="22" style="1" customWidth="1"/>
    <col min="1262" max="1262" width="57.85546875" style="1" customWidth="1"/>
    <col min="1263" max="1264" width="12.28515625" style="1" bestFit="1" customWidth="1"/>
    <col min="1265" max="1271" width="11.42578125" style="1" bestFit="1" customWidth="1"/>
    <col min="1272" max="1292" width="12.5703125" style="1" bestFit="1" customWidth="1"/>
    <col min="1293" max="1296" width="12.28515625" style="1" bestFit="1" customWidth="1"/>
    <col min="1297" max="1511" width="9.140625" style="1"/>
    <col min="1512" max="1512" width="7.85546875" style="1" bestFit="1" customWidth="1"/>
    <col min="1513" max="1513" width="7.85546875" style="1" customWidth="1"/>
    <col min="1514" max="1514" width="19.85546875" style="1" bestFit="1" customWidth="1"/>
    <col min="1515" max="1515" width="30.5703125" style="1" bestFit="1" customWidth="1"/>
    <col min="1516" max="1516" width="12.85546875" style="1" customWidth="1"/>
    <col min="1517" max="1517" width="22" style="1" customWidth="1"/>
    <col min="1518" max="1518" width="57.85546875" style="1" customWidth="1"/>
    <col min="1519" max="1520" width="12.28515625" style="1" bestFit="1" customWidth="1"/>
    <col min="1521" max="1527" width="11.42578125" style="1" bestFit="1" customWidth="1"/>
    <col min="1528" max="1548" width="12.5703125" style="1" bestFit="1" customWidth="1"/>
    <col min="1549" max="1552" width="12.28515625" style="1" bestFit="1" customWidth="1"/>
    <col min="1553" max="1767" width="9.140625" style="1"/>
    <col min="1768" max="1768" width="7.85546875" style="1" bestFit="1" customWidth="1"/>
    <col min="1769" max="1769" width="7.85546875" style="1" customWidth="1"/>
    <col min="1770" max="1770" width="19.85546875" style="1" bestFit="1" customWidth="1"/>
    <col min="1771" max="1771" width="30.5703125" style="1" bestFit="1" customWidth="1"/>
    <col min="1772" max="1772" width="12.85546875" style="1" customWidth="1"/>
    <col min="1773" max="1773" width="22" style="1" customWidth="1"/>
    <col min="1774" max="1774" width="57.85546875" style="1" customWidth="1"/>
    <col min="1775" max="1776" width="12.28515625" style="1" bestFit="1" customWidth="1"/>
    <col min="1777" max="1783" width="11.42578125" style="1" bestFit="1" customWidth="1"/>
    <col min="1784" max="1804" width="12.5703125" style="1" bestFit="1" customWidth="1"/>
    <col min="1805" max="1808" width="12.28515625" style="1" bestFit="1" customWidth="1"/>
    <col min="1809" max="2023" width="9.140625" style="1"/>
    <col min="2024" max="2024" width="7.85546875" style="1" bestFit="1" customWidth="1"/>
    <col min="2025" max="2025" width="7.85546875" style="1" customWidth="1"/>
    <col min="2026" max="2026" width="19.85546875" style="1" bestFit="1" customWidth="1"/>
    <col min="2027" max="2027" width="30.5703125" style="1" bestFit="1" customWidth="1"/>
    <col min="2028" max="2028" width="12.85546875" style="1" customWidth="1"/>
    <col min="2029" max="2029" width="22" style="1" customWidth="1"/>
    <col min="2030" max="2030" width="57.85546875" style="1" customWidth="1"/>
    <col min="2031" max="2032" width="12.28515625" style="1" bestFit="1" customWidth="1"/>
    <col min="2033" max="2039" width="11.42578125" style="1" bestFit="1" customWidth="1"/>
    <col min="2040" max="2060" width="12.5703125" style="1" bestFit="1" customWidth="1"/>
    <col min="2061" max="2064" width="12.28515625" style="1" bestFit="1" customWidth="1"/>
    <col min="2065" max="2279" width="9.140625" style="1"/>
    <col min="2280" max="2280" width="7.85546875" style="1" bestFit="1" customWidth="1"/>
    <col min="2281" max="2281" width="7.85546875" style="1" customWidth="1"/>
    <col min="2282" max="2282" width="19.85546875" style="1" bestFit="1" customWidth="1"/>
    <col min="2283" max="2283" width="30.5703125" style="1" bestFit="1" customWidth="1"/>
    <col min="2284" max="2284" width="12.85546875" style="1" customWidth="1"/>
    <col min="2285" max="2285" width="22" style="1" customWidth="1"/>
    <col min="2286" max="2286" width="57.85546875" style="1" customWidth="1"/>
    <col min="2287" max="2288" width="12.28515625" style="1" bestFit="1" customWidth="1"/>
    <col min="2289" max="2295" width="11.42578125" style="1" bestFit="1" customWidth="1"/>
    <col min="2296" max="2316" width="12.5703125" style="1" bestFit="1" customWidth="1"/>
    <col min="2317" max="2320" width="12.28515625" style="1" bestFit="1" customWidth="1"/>
    <col min="2321" max="2535" width="9.140625" style="1"/>
    <col min="2536" max="2536" width="7.85546875" style="1" bestFit="1" customWidth="1"/>
    <col min="2537" max="2537" width="7.85546875" style="1" customWidth="1"/>
    <col min="2538" max="2538" width="19.85546875" style="1" bestFit="1" customWidth="1"/>
    <col min="2539" max="2539" width="30.5703125" style="1" bestFit="1" customWidth="1"/>
    <col min="2540" max="2540" width="12.85546875" style="1" customWidth="1"/>
    <col min="2541" max="2541" width="22" style="1" customWidth="1"/>
    <col min="2542" max="2542" width="57.85546875" style="1" customWidth="1"/>
    <col min="2543" max="2544" width="12.28515625" style="1" bestFit="1" customWidth="1"/>
    <col min="2545" max="2551" width="11.42578125" style="1" bestFit="1" customWidth="1"/>
    <col min="2552" max="2572" width="12.5703125" style="1" bestFit="1" customWidth="1"/>
    <col min="2573" max="2576" width="12.28515625" style="1" bestFit="1" customWidth="1"/>
    <col min="2577" max="2791" width="9.140625" style="1"/>
    <col min="2792" max="2792" width="7.85546875" style="1" bestFit="1" customWidth="1"/>
    <col min="2793" max="2793" width="7.85546875" style="1" customWidth="1"/>
    <col min="2794" max="2794" width="19.85546875" style="1" bestFit="1" customWidth="1"/>
    <col min="2795" max="2795" width="30.5703125" style="1" bestFit="1" customWidth="1"/>
    <col min="2796" max="2796" width="12.85546875" style="1" customWidth="1"/>
    <col min="2797" max="2797" width="22" style="1" customWidth="1"/>
    <col min="2798" max="2798" width="57.85546875" style="1" customWidth="1"/>
    <col min="2799" max="2800" width="12.28515625" style="1" bestFit="1" customWidth="1"/>
    <col min="2801" max="2807" width="11.42578125" style="1" bestFit="1" customWidth="1"/>
    <col min="2808" max="2828" width="12.5703125" style="1" bestFit="1" customWidth="1"/>
    <col min="2829" max="2832" width="12.28515625" style="1" bestFit="1" customWidth="1"/>
    <col min="2833" max="3047" width="9.140625" style="1"/>
    <col min="3048" max="3048" width="7.85546875" style="1" bestFit="1" customWidth="1"/>
    <col min="3049" max="3049" width="7.85546875" style="1" customWidth="1"/>
    <col min="3050" max="3050" width="19.85546875" style="1" bestFit="1" customWidth="1"/>
    <col min="3051" max="3051" width="30.5703125" style="1" bestFit="1" customWidth="1"/>
    <col min="3052" max="3052" width="12.85546875" style="1" customWidth="1"/>
    <col min="3053" max="3053" width="22" style="1" customWidth="1"/>
    <col min="3054" max="3054" width="57.85546875" style="1" customWidth="1"/>
    <col min="3055" max="3056" width="12.28515625" style="1" bestFit="1" customWidth="1"/>
    <col min="3057" max="3063" width="11.42578125" style="1" bestFit="1" customWidth="1"/>
    <col min="3064" max="3084" width="12.5703125" style="1" bestFit="1" customWidth="1"/>
    <col min="3085" max="3088" width="12.28515625" style="1" bestFit="1" customWidth="1"/>
    <col min="3089" max="3303" width="9.140625" style="1"/>
    <col min="3304" max="3304" width="7.85546875" style="1" bestFit="1" customWidth="1"/>
    <col min="3305" max="3305" width="7.85546875" style="1" customWidth="1"/>
    <col min="3306" max="3306" width="19.85546875" style="1" bestFit="1" customWidth="1"/>
    <col min="3307" max="3307" width="30.5703125" style="1" bestFit="1" customWidth="1"/>
    <col min="3308" max="3308" width="12.85546875" style="1" customWidth="1"/>
    <col min="3309" max="3309" width="22" style="1" customWidth="1"/>
    <col min="3310" max="3310" width="57.85546875" style="1" customWidth="1"/>
    <col min="3311" max="3312" width="12.28515625" style="1" bestFit="1" customWidth="1"/>
    <col min="3313" max="3319" width="11.42578125" style="1" bestFit="1" customWidth="1"/>
    <col min="3320" max="3340" width="12.5703125" style="1" bestFit="1" customWidth="1"/>
    <col min="3341" max="3344" width="12.28515625" style="1" bestFit="1" customWidth="1"/>
    <col min="3345" max="3559" width="9.140625" style="1"/>
    <col min="3560" max="3560" width="7.85546875" style="1" bestFit="1" customWidth="1"/>
    <col min="3561" max="3561" width="7.85546875" style="1" customWidth="1"/>
    <col min="3562" max="3562" width="19.85546875" style="1" bestFit="1" customWidth="1"/>
    <col min="3563" max="3563" width="30.5703125" style="1" bestFit="1" customWidth="1"/>
    <col min="3564" max="3564" width="12.85546875" style="1" customWidth="1"/>
    <col min="3565" max="3565" width="22" style="1" customWidth="1"/>
    <col min="3566" max="3566" width="57.85546875" style="1" customWidth="1"/>
    <col min="3567" max="3568" width="12.28515625" style="1" bestFit="1" customWidth="1"/>
    <col min="3569" max="3575" width="11.42578125" style="1" bestFit="1" customWidth="1"/>
    <col min="3576" max="3596" width="12.5703125" style="1" bestFit="1" customWidth="1"/>
    <col min="3597" max="3600" width="12.28515625" style="1" bestFit="1" customWidth="1"/>
    <col min="3601" max="3815" width="9.140625" style="1"/>
    <col min="3816" max="3816" width="7.85546875" style="1" bestFit="1" customWidth="1"/>
    <col min="3817" max="3817" width="7.85546875" style="1" customWidth="1"/>
    <col min="3818" max="3818" width="19.85546875" style="1" bestFit="1" customWidth="1"/>
    <col min="3819" max="3819" width="30.5703125" style="1" bestFit="1" customWidth="1"/>
    <col min="3820" max="3820" width="12.85546875" style="1" customWidth="1"/>
    <col min="3821" max="3821" width="22" style="1" customWidth="1"/>
    <col min="3822" max="3822" width="57.85546875" style="1" customWidth="1"/>
    <col min="3823" max="3824" width="12.28515625" style="1" bestFit="1" customWidth="1"/>
    <col min="3825" max="3831" width="11.42578125" style="1" bestFit="1" customWidth="1"/>
    <col min="3832" max="3852" width="12.5703125" style="1" bestFit="1" customWidth="1"/>
    <col min="3853" max="3856" width="12.28515625" style="1" bestFit="1" customWidth="1"/>
    <col min="3857" max="4071" width="9.140625" style="1"/>
    <col min="4072" max="4072" width="7.85546875" style="1" bestFit="1" customWidth="1"/>
    <col min="4073" max="4073" width="7.85546875" style="1" customWidth="1"/>
    <col min="4074" max="4074" width="19.85546875" style="1" bestFit="1" customWidth="1"/>
    <col min="4075" max="4075" width="30.5703125" style="1" bestFit="1" customWidth="1"/>
    <col min="4076" max="4076" width="12.85546875" style="1" customWidth="1"/>
    <col min="4077" max="4077" width="22" style="1" customWidth="1"/>
    <col min="4078" max="4078" width="57.85546875" style="1" customWidth="1"/>
    <col min="4079" max="4080" width="12.28515625" style="1" bestFit="1" customWidth="1"/>
    <col min="4081" max="4087" width="11.42578125" style="1" bestFit="1" customWidth="1"/>
    <col min="4088" max="4108" width="12.5703125" style="1" bestFit="1" customWidth="1"/>
    <col min="4109" max="4112" width="12.28515625" style="1" bestFit="1" customWidth="1"/>
    <col min="4113" max="4327" width="9.140625" style="1"/>
    <col min="4328" max="4328" width="7.85546875" style="1" bestFit="1" customWidth="1"/>
    <col min="4329" max="4329" width="7.85546875" style="1" customWidth="1"/>
    <col min="4330" max="4330" width="19.85546875" style="1" bestFit="1" customWidth="1"/>
    <col min="4331" max="4331" width="30.5703125" style="1" bestFit="1" customWidth="1"/>
    <col min="4332" max="4332" width="12.85546875" style="1" customWidth="1"/>
    <col min="4333" max="4333" width="22" style="1" customWidth="1"/>
    <col min="4334" max="4334" width="57.85546875" style="1" customWidth="1"/>
    <col min="4335" max="4336" width="12.28515625" style="1" bestFit="1" customWidth="1"/>
    <col min="4337" max="4343" width="11.42578125" style="1" bestFit="1" customWidth="1"/>
    <col min="4344" max="4364" width="12.5703125" style="1" bestFit="1" customWidth="1"/>
    <col min="4365" max="4368" width="12.28515625" style="1" bestFit="1" customWidth="1"/>
    <col min="4369" max="4583" width="9.140625" style="1"/>
    <col min="4584" max="4584" width="7.85546875" style="1" bestFit="1" customWidth="1"/>
    <col min="4585" max="4585" width="7.85546875" style="1" customWidth="1"/>
    <col min="4586" max="4586" width="19.85546875" style="1" bestFit="1" customWidth="1"/>
    <col min="4587" max="4587" width="30.5703125" style="1" bestFit="1" customWidth="1"/>
    <col min="4588" max="4588" width="12.85546875" style="1" customWidth="1"/>
    <col min="4589" max="4589" width="22" style="1" customWidth="1"/>
    <col min="4590" max="4590" width="57.85546875" style="1" customWidth="1"/>
    <col min="4591" max="4592" width="12.28515625" style="1" bestFit="1" customWidth="1"/>
    <col min="4593" max="4599" width="11.42578125" style="1" bestFit="1" customWidth="1"/>
    <col min="4600" max="4620" width="12.5703125" style="1" bestFit="1" customWidth="1"/>
    <col min="4621" max="4624" width="12.28515625" style="1" bestFit="1" customWidth="1"/>
    <col min="4625" max="4839" width="9.140625" style="1"/>
    <col min="4840" max="4840" width="7.85546875" style="1" bestFit="1" customWidth="1"/>
    <col min="4841" max="4841" width="7.85546875" style="1" customWidth="1"/>
    <col min="4842" max="4842" width="19.85546875" style="1" bestFit="1" customWidth="1"/>
    <col min="4843" max="4843" width="30.5703125" style="1" bestFit="1" customWidth="1"/>
    <col min="4844" max="4844" width="12.85546875" style="1" customWidth="1"/>
    <col min="4845" max="4845" width="22" style="1" customWidth="1"/>
    <col min="4846" max="4846" width="57.85546875" style="1" customWidth="1"/>
    <col min="4847" max="4848" width="12.28515625" style="1" bestFit="1" customWidth="1"/>
    <col min="4849" max="4855" width="11.42578125" style="1" bestFit="1" customWidth="1"/>
    <col min="4856" max="4876" width="12.5703125" style="1" bestFit="1" customWidth="1"/>
    <col min="4877" max="4880" width="12.28515625" style="1" bestFit="1" customWidth="1"/>
    <col min="4881" max="5095" width="9.140625" style="1"/>
    <col min="5096" max="5096" width="7.85546875" style="1" bestFit="1" customWidth="1"/>
    <col min="5097" max="5097" width="7.85546875" style="1" customWidth="1"/>
    <col min="5098" max="5098" width="19.85546875" style="1" bestFit="1" customWidth="1"/>
    <col min="5099" max="5099" width="30.5703125" style="1" bestFit="1" customWidth="1"/>
    <col min="5100" max="5100" width="12.85546875" style="1" customWidth="1"/>
    <col min="5101" max="5101" width="22" style="1" customWidth="1"/>
    <col min="5102" max="5102" width="57.85546875" style="1" customWidth="1"/>
    <col min="5103" max="5104" width="12.28515625" style="1" bestFit="1" customWidth="1"/>
    <col min="5105" max="5111" width="11.42578125" style="1" bestFit="1" customWidth="1"/>
    <col min="5112" max="5132" width="12.5703125" style="1" bestFit="1" customWidth="1"/>
    <col min="5133" max="5136" width="12.28515625" style="1" bestFit="1" customWidth="1"/>
    <col min="5137" max="5351" width="9.140625" style="1"/>
    <col min="5352" max="5352" width="7.85546875" style="1" bestFit="1" customWidth="1"/>
    <col min="5353" max="5353" width="7.85546875" style="1" customWidth="1"/>
    <col min="5354" max="5354" width="19.85546875" style="1" bestFit="1" customWidth="1"/>
    <col min="5355" max="5355" width="30.5703125" style="1" bestFit="1" customWidth="1"/>
    <col min="5356" max="5356" width="12.85546875" style="1" customWidth="1"/>
    <col min="5357" max="5357" width="22" style="1" customWidth="1"/>
    <col min="5358" max="5358" width="57.85546875" style="1" customWidth="1"/>
    <col min="5359" max="5360" width="12.28515625" style="1" bestFit="1" customWidth="1"/>
    <col min="5361" max="5367" width="11.42578125" style="1" bestFit="1" customWidth="1"/>
    <col min="5368" max="5388" width="12.5703125" style="1" bestFit="1" customWidth="1"/>
    <col min="5389" max="5392" width="12.28515625" style="1" bestFit="1" customWidth="1"/>
    <col min="5393" max="5607" width="9.140625" style="1"/>
    <col min="5608" max="5608" width="7.85546875" style="1" bestFit="1" customWidth="1"/>
    <col min="5609" max="5609" width="7.85546875" style="1" customWidth="1"/>
    <col min="5610" max="5610" width="19.85546875" style="1" bestFit="1" customWidth="1"/>
    <col min="5611" max="5611" width="30.5703125" style="1" bestFit="1" customWidth="1"/>
    <col min="5612" max="5612" width="12.85546875" style="1" customWidth="1"/>
    <col min="5613" max="5613" width="22" style="1" customWidth="1"/>
    <col min="5614" max="5614" width="57.85546875" style="1" customWidth="1"/>
    <col min="5615" max="5616" width="12.28515625" style="1" bestFit="1" customWidth="1"/>
    <col min="5617" max="5623" width="11.42578125" style="1" bestFit="1" customWidth="1"/>
    <col min="5624" max="5644" width="12.5703125" style="1" bestFit="1" customWidth="1"/>
    <col min="5645" max="5648" width="12.28515625" style="1" bestFit="1" customWidth="1"/>
    <col min="5649" max="5863" width="9.140625" style="1"/>
    <col min="5864" max="5864" width="7.85546875" style="1" bestFit="1" customWidth="1"/>
    <col min="5865" max="5865" width="7.85546875" style="1" customWidth="1"/>
    <col min="5866" max="5866" width="19.85546875" style="1" bestFit="1" customWidth="1"/>
    <col min="5867" max="5867" width="30.5703125" style="1" bestFit="1" customWidth="1"/>
    <col min="5868" max="5868" width="12.85546875" style="1" customWidth="1"/>
    <col min="5869" max="5869" width="22" style="1" customWidth="1"/>
    <col min="5870" max="5870" width="57.85546875" style="1" customWidth="1"/>
    <col min="5871" max="5872" width="12.28515625" style="1" bestFit="1" customWidth="1"/>
    <col min="5873" max="5879" width="11.42578125" style="1" bestFit="1" customWidth="1"/>
    <col min="5880" max="5900" width="12.5703125" style="1" bestFit="1" customWidth="1"/>
    <col min="5901" max="5904" width="12.28515625" style="1" bestFit="1" customWidth="1"/>
    <col min="5905" max="6119" width="9.140625" style="1"/>
    <col min="6120" max="6120" width="7.85546875" style="1" bestFit="1" customWidth="1"/>
    <col min="6121" max="6121" width="7.85546875" style="1" customWidth="1"/>
    <col min="6122" max="6122" width="19.85546875" style="1" bestFit="1" customWidth="1"/>
    <col min="6123" max="6123" width="30.5703125" style="1" bestFit="1" customWidth="1"/>
    <col min="6124" max="6124" width="12.85546875" style="1" customWidth="1"/>
    <col min="6125" max="6125" width="22" style="1" customWidth="1"/>
    <col min="6126" max="6126" width="57.85546875" style="1" customWidth="1"/>
    <col min="6127" max="6128" width="12.28515625" style="1" bestFit="1" customWidth="1"/>
    <col min="6129" max="6135" width="11.42578125" style="1" bestFit="1" customWidth="1"/>
    <col min="6136" max="6156" width="12.5703125" style="1" bestFit="1" customWidth="1"/>
    <col min="6157" max="6160" width="12.28515625" style="1" bestFit="1" customWidth="1"/>
    <col min="6161" max="6375" width="9.140625" style="1"/>
    <col min="6376" max="6376" width="7.85546875" style="1" bestFit="1" customWidth="1"/>
    <col min="6377" max="6377" width="7.85546875" style="1" customWidth="1"/>
    <col min="6378" max="6378" width="19.85546875" style="1" bestFit="1" customWidth="1"/>
    <col min="6379" max="6379" width="30.5703125" style="1" bestFit="1" customWidth="1"/>
    <col min="6380" max="6380" width="12.85546875" style="1" customWidth="1"/>
    <col min="6381" max="6381" width="22" style="1" customWidth="1"/>
    <col min="6382" max="6382" width="57.85546875" style="1" customWidth="1"/>
    <col min="6383" max="6384" width="12.28515625" style="1" bestFit="1" customWidth="1"/>
    <col min="6385" max="6391" width="11.42578125" style="1" bestFit="1" customWidth="1"/>
    <col min="6392" max="6412" width="12.5703125" style="1" bestFit="1" customWidth="1"/>
    <col min="6413" max="6416" width="12.28515625" style="1" bestFit="1" customWidth="1"/>
    <col min="6417" max="6631" width="9.140625" style="1"/>
    <col min="6632" max="6632" width="7.85546875" style="1" bestFit="1" customWidth="1"/>
    <col min="6633" max="6633" width="7.85546875" style="1" customWidth="1"/>
    <col min="6634" max="6634" width="19.85546875" style="1" bestFit="1" customWidth="1"/>
    <col min="6635" max="6635" width="30.5703125" style="1" bestFit="1" customWidth="1"/>
    <col min="6636" max="6636" width="12.85546875" style="1" customWidth="1"/>
    <col min="6637" max="6637" width="22" style="1" customWidth="1"/>
    <col min="6638" max="6638" width="57.85546875" style="1" customWidth="1"/>
    <col min="6639" max="6640" width="12.28515625" style="1" bestFit="1" customWidth="1"/>
    <col min="6641" max="6647" width="11.42578125" style="1" bestFit="1" customWidth="1"/>
    <col min="6648" max="6668" width="12.5703125" style="1" bestFit="1" customWidth="1"/>
    <col min="6669" max="6672" width="12.28515625" style="1" bestFit="1" customWidth="1"/>
    <col min="6673" max="6887" width="9.140625" style="1"/>
    <col min="6888" max="6888" width="7.85546875" style="1" bestFit="1" customWidth="1"/>
    <col min="6889" max="6889" width="7.85546875" style="1" customWidth="1"/>
    <col min="6890" max="6890" width="19.85546875" style="1" bestFit="1" customWidth="1"/>
    <col min="6891" max="6891" width="30.5703125" style="1" bestFit="1" customWidth="1"/>
    <col min="6892" max="6892" width="12.85546875" style="1" customWidth="1"/>
    <col min="6893" max="6893" width="22" style="1" customWidth="1"/>
    <col min="6894" max="6894" width="57.85546875" style="1" customWidth="1"/>
    <col min="6895" max="6896" width="12.28515625" style="1" bestFit="1" customWidth="1"/>
    <col min="6897" max="6903" width="11.42578125" style="1" bestFit="1" customWidth="1"/>
    <col min="6904" max="6924" width="12.5703125" style="1" bestFit="1" customWidth="1"/>
    <col min="6925" max="6928" width="12.28515625" style="1" bestFit="1" customWidth="1"/>
    <col min="6929" max="7143" width="9.140625" style="1"/>
    <col min="7144" max="7144" width="7.85546875" style="1" bestFit="1" customWidth="1"/>
    <col min="7145" max="7145" width="7.85546875" style="1" customWidth="1"/>
    <col min="7146" max="7146" width="19.85546875" style="1" bestFit="1" customWidth="1"/>
    <col min="7147" max="7147" width="30.5703125" style="1" bestFit="1" customWidth="1"/>
    <col min="7148" max="7148" width="12.85546875" style="1" customWidth="1"/>
    <col min="7149" max="7149" width="22" style="1" customWidth="1"/>
    <col min="7150" max="7150" width="57.85546875" style="1" customWidth="1"/>
    <col min="7151" max="7152" width="12.28515625" style="1" bestFit="1" customWidth="1"/>
    <col min="7153" max="7159" width="11.42578125" style="1" bestFit="1" customWidth="1"/>
    <col min="7160" max="7180" width="12.5703125" style="1" bestFit="1" customWidth="1"/>
    <col min="7181" max="7184" width="12.28515625" style="1" bestFit="1" customWidth="1"/>
    <col min="7185" max="7399" width="9.140625" style="1"/>
    <col min="7400" max="7400" width="7.85546875" style="1" bestFit="1" customWidth="1"/>
    <col min="7401" max="7401" width="7.85546875" style="1" customWidth="1"/>
    <col min="7402" max="7402" width="19.85546875" style="1" bestFit="1" customWidth="1"/>
    <col min="7403" max="7403" width="30.5703125" style="1" bestFit="1" customWidth="1"/>
    <col min="7404" max="7404" width="12.85546875" style="1" customWidth="1"/>
    <col min="7405" max="7405" width="22" style="1" customWidth="1"/>
    <col min="7406" max="7406" width="57.85546875" style="1" customWidth="1"/>
    <col min="7407" max="7408" width="12.28515625" style="1" bestFit="1" customWidth="1"/>
    <col min="7409" max="7415" width="11.42578125" style="1" bestFit="1" customWidth="1"/>
    <col min="7416" max="7436" width="12.5703125" style="1" bestFit="1" customWidth="1"/>
    <col min="7437" max="7440" width="12.28515625" style="1" bestFit="1" customWidth="1"/>
    <col min="7441" max="7655" width="9.140625" style="1"/>
    <col min="7656" max="7656" width="7.85546875" style="1" bestFit="1" customWidth="1"/>
    <col min="7657" max="7657" width="7.85546875" style="1" customWidth="1"/>
    <col min="7658" max="7658" width="19.85546875" style="1" bestFit="1" customWidth="1"/>
    <col min="7659" max="7659" width="30.5703125" style="1" bestFit="1" customWidth="1"/>
    <col min="7660" max="7660" width="12.85546875" style="1" customWidth="1"/>
    <col min="7661" max="7661" width="22" style="1" customWidth="1"/>
    <col min="7662" max="7662" width="57.85546875" style="1" customWidth="1"/>
    <col min="7663" max="7664" width="12.28515625" style="1" bestFit="1" customWidth="1"/>
    <col min="7665" max="7671" width="11.42578125" style="1" bestFit="1" customWidth="1"/>
    <col min="7672" max="7692" width="12.5703125" style="1" bestFit="1" customWidth="1"/>
    <col min="7693" max="7696" width="12.28515625" style="1" bestFit="1" customWidth="1"/>
    <col min="7697" max="7911" width="9.140625" style="1"/>
    <col min="7912" max="7912" width="7.85546875" style="1" bestFit="1" customWidth="1"/>
    <col min="7913" max="7913" width="7.85546875" style="1" customWidth="1"/>
    <col min="7914" max="7914" width="19.85546875" style="1" bestFit="1" customWidth="1"/>
    <col min="7915" max="7915" width="30.5703125" style="1" bestFit="1" customWidth="1"/>
    <col min="7916" max="7916" width="12.85546875" style="1" customWidth="1"/>
    <col min="7917" max="7917" width="22" style="1" customWidth="1"/>
    <col min="7918" max="7918" width="57.85546875" style="1" customWidth="1"/>
    <col min="7919" max="7920" width="12.28515625" style="1" bestFit="1" customWidth="1"/>
    <col min="7921" max="7927" width="11.42578125" style="1" bestFit="1" customWidth="1"/>
    <col min="7928" max="7948" width="12.5703125" style="1" bestFit="1" customWidth="1"/>
    <col min="7949" max="7952" width="12.28515625" style="1" bestFit="1" customWidth="1"/>
    <col min="7953" max="8167" width="9.140625" style="1"/>
    <col min="8168" max="8168" width="7.85546875" style="1" bestFit="1" customWidth="1"/>
    <col min="8169" max="8169" width="7.85546875" style="1" customWidth="1"/>
    <col min="8170" max="8170" width="19.85546875" style="1" bestFit="1" customWidth="1"/>
    <col min="8171" max="8171" width="30.5703125" style="1" bestFit="1" customWidth="1"/>
    <col min="8172" max="8172" width="12.85546875" style="1" customWidth="1"/>
    <col min="8173" max="8173" width="22" style="1" customWidth="1"/>
    <col min="8174" max="8174" width="57.85546875" style="1" customWidth="1"/>
    <col min="8175" max="8176" width="12.28515625" style="1" bestFit="1" customWidth="1"/>
    <col min="8177" max="8183" width="11.42578125" style="1" bestFit="1" customWidth="1"/>
    <col min="8184" max="8204" width="12.5703125" style="1" bestFit="1" customWidth="1"/>
    <col min="8205" max="8208" width="12.28515625" style="1" bestFit="1" customWidth="1"/>
    <col min="8209" max="8423" width="9.140625" style="1"/>
    <col min="8424" max="8424" width="7.85546875" style="1" bestFit="1" customWidth="1"/>
    <col min="8425" max="8425" width="7.85546875" style="1" customWidth="1"/>
    <col min="8426" max="8426" width="19.85546875" style="1" bestFit="1" customWidth="1"/>
    <col min="8427" max="8427" width="30.5703125" style="1" bestFit="1" customWidth="1"/>
    <col min="8428" max="8428" width="12.85546875" style="1" customWidth="1"/>
    <col min="8429" max="8429" width="22" style="1" customWidth="1"/>
    <col min="8430" max="8430" width="57.85546875" style="1" customWidth="1"/>
    <col min="8431" max="8432" width="12.28515625" style="1" bestFit="1" customWidth="1"/>
    <col min="8433" max="8439" width="11.42578125" style="1" bestFit="1" customWidth="1"/>
    <col min="8440" max="8460" width="12.5703125" style="1" bestFit="1" customWidth="1"/>
    <col min="8461" max="8464" width="12.28515625" style="1" bestFit="1" customWidth="1"/>
    <col min="8465" max="8679" width="9.140625" style="1"/>
    <col min="8680" max="8680" width="7.85546875" style="1" bestFit="1" customWidth="1"/>
    <col min="8681" max="8681" width="7.85546875" style="1" customWidth="1"/>
    <col min="8682" max="8682" width="19.85546875" style="1" bestFit="1" customWidth="1"/>
    <col min="8683" max="8683" width="30.5703125" style="1" bestFit="1" customWidth="1"/>
    <col min="8684" max="8684" width="12.85546875" style="1" customWidth="1"/>
    <col min="8685" max="8685" width="22" style="1" customWidth="1"/>
    <col min="8686" max="8686" width="57.85546875" style="1" customWidth="1"/>
    <col min="8687" max="8688" width="12.28515625" style="1" bestFit="1" customWidth="1"/>
    <col min="8689" max="8695" width="11.42578125" style="1" bestFit="1" customWidth="1"/>
    <col min="8696" max="8716" width="12.5703125" style="1" bestFit="1" customWidth="1"/>
    <col min="8717" max="8720" width="12.28515625" style="1" bestFit="1" customWidth="1"/>
    <col min="8721" max="8935" width="9.140625" style="1"/>
    <col min="8936" max="8936" width="7.85546875" style="1" bestFit="1" customWidth="1"/>
    <col min="8937" max="8937" width="7.85546875" style="1" customWidth="1"/>
    <col min="8938" max="8938" width="19.85546875" style="1" bestFit="1" customWidth="1"/>
    <col min="8939" max="8939" width="30.5703125" style="1" bestFit="1" customWidth="1"/>
    <col min="8940" max="8940" width="12.85546875" style="1" customWidth="1"/>
    <col min="8941" max="8941" width="22" style="1" customWidth="1"/>
    <col min="8942" max="8942" width="57.85546875" style="1" customWidth="1"/>
    <col min="8943" max="8944" width="12.28515625" style="1" bestFit="1" customWidth="1"/>
    <col min="8945" max="8951" width="11.42578125" style="1" bestFit="1" customWidth="1"/>
    <col min="8952" max="8972" width="12.5703125" style="1" bestFit="1" customWidth="1"/>
    <col min="8973" max="8976" width="12.28515625" style="1" bestFit="1" customWidth="1"/>
    <col min="8977" max="9191" width="9.140625" style="1"/>
    <col min="9192" max="9192" width="7.85546875" style="1" bestFit="1" customWidth="1"/>
    <col min="9193" max="9193" width="7.85546875" style="1" customWidth="1"/>
    <col min="9194" max="9194" width="19.85546875" style="1" bestFit="1" customWidth="1"/>
    <col min="9195" max="9195" width="30.5703125" style="1" bestFit="1" customWidth="1"/>
    <col min="9196" max="9196" width="12.85546875" style="1" customWidth="1"/>
    <col min="9197" max="9197" width="22" style="1" customWidth="1"/>
    <col min="9198" max="9198" width="57.85546875" style="1" customWidth="1"/>
    <col min="9199" max="9200" width="12.28515625" style="1" bestFit="1" customWidth="1"/>
    <col min="9201" max="9207" width="11.42578125" style="1" bestFit="1" customWidth="1"/>
    <col min="9208" max="9228" width="12.5703125" style="1" bestFit="1" customWidth="1"/>
    <col min="9229" max="9232" width="12.28515625" style="1" bestFit="1" customWidth="1"/>
    <col min="9233" max="9447" width="9.140625" style="1"/>
    <col min="9448" max="9448" width="7.85546875" style="1" bestFit="1" customWidth="1"/>
    <col min="9449" max="9449" width="7.85546875" style="1" customWidth="1"/>
    <col min="9450" max="9450" width="19.85546875" style="1" bestFit="1" customWidth="1"/>
    <col min="9451" max="9451" width="30.5703125" style="1" bestFit="1" customWidth="1"/>
    <col min="9452" max="9452" width="12.85546875" style="1" customWidth="1"/>
    <col min="9453" max="9453" width="22" style="1" customWidth="1"/>
    <col min="9454" max="9454" width="57.85546875" style="1" customWidth="1"/>
    <col min="9455" max="9456" width="12.28515625" style="1" bestFit="1" customWidth="1"/>
    <col min="9457" max="9463" width="11.42578125" style="1" bestFit="1" customWidth="1"/>
    <col min="9464" max="9484" width="12.5703125" style="1" bestFit="1" customWidth="1"/>
    <col min="9485" max="9488" width="12.28515625" style="1" bestFit="1" customWidth="1"/>
    <col min="9489" max="9703" width="9.140625" style="1"/>
    <col min="9704" max="9704" width="7.85546875" style="1" bestFit="1" customWidth="1"/>
    <col min="9705" max="9705" width="7.85546875" style="1" customWidth="1"/>
    <col min="9706" max="9706" width="19.85546875" style="1" bestFit="1" customWidth="1"/>
    <col min="9707" max="9707" width="30.5703125" style="1" bestFit="1" customWidth="1"/>
    <col min="9708" max="9708" width="12.85546875" style="1" customWidth="1"/>
    <col min="9709" max="9709" width="22" style="1" customWidth="1"/>
    <col min="9710" max="9710" width="57.85546875" style="1" customWidth="1"/>
    <col min="9711" max="9712" width="12.28515625" style="1" bestFit="1" customWidth="1"/>
    <col min="9713" max="9719" width="11.42578125" style="1" bestFit="1" customWidth="1"/>
    <col min="9720" max="9740" width="12.5703125" style="1" bestFit="1" customWidth="1"/>
    <col min="9741" max="9744" width="12.28515625" style="1" bestFit="1" customWidth="1"/>
    <col min="9745" max="9959" width="9.140625" style="1"/>
    <col min="9960" max="9960" width="7.85546875" style="1" bestFit="1" customWidth="1"/>
    <col min="9961" max="9961" width="7.85546875" style="1" customWidth="1"/>
    <col min="9962" max="9962" width="19.85546875" style="1" bestFit="1" customWidth="1"/>
    <col min="9963" max="9963" width="30.5703125" style="1" bestFit="1" customWidth="1"/>
    <col min="9964" max="9964" width="12.85546875" style="1" customWidth="1"/>
    <col min="9965" max="9965" width="22" style="1" customWidth="1"/>
    <col min="9966" max="9966" width="57.85546875" style="1" customWidth="1"/>
    <col min="9967" max="9968" width="12.28515625" style="1" bestFit="1" customWidth="1"/>
    <col min="9969" max="9975" width="11.42578125" style="1" bestFit="1" customWidth="1"/>
    <col min="9976" max="9996" width="12.5703125" style="1" bestFit="1" customWidth="1"/>
    <col min="9997" max="10000" width="12.28515625" style="1" bestFit="1" customWidth="1"/>
    <col min="10001" max="10215" width="9.140625" style="1"/>
    <col min="10216" max="10216" width="7.85546875" style="1" bestFit="1" customWidth="1"/>
    <col min="10217" max="10217" width="7.85546875" style="1" customWidth="1"/>
    <col min="10218" max="10218" width="19.85546875" style="1" bestFit="1" customWidth="1"/>
    <col min="10219" max="10219" width="30.5703125" style="1" bestFit="1" customWidth="1"/>
    <col min="10220" max="10220" width="12.85546875" style="1" customWidth="1"/>
    <col min="10221" max="10221" width="22" style="1" customWidth="1"/>
    <col min="10222" max="10222" width="57.85546875" style="1" customWidth="1"/>
    <col min="10223" max="10224" width="12.28515625" style="1" bestFit="1" customWidth="1"/>
    <col min="10225" max="10231" width="11.42578125" style="1" bestFit="1" customWidth="1"/>
    <col min="10232" max="10252" width="12.5703125" style="1" bestFit="1" customWidth="1"/>
    <col min="10253" max="10256" width="12.28515625" style="1" bestFit="1" customWidth="1"/>
    <col min="10257" max="10471" width="9.140625" style="1"/>
    <col min="10472" max="10472" width="7.85546875" style="1" bestFit="1" customWidth="1"/>
    <col min="10473" max="10473" width="7.85546875" style="1" customWidth="1"/>
    <col min="10474" max="10474" width="19.85546875" style="1" bestFit="1" customWidth="1"/>
    <col min="10475" max="10475" width="30.5703125" style="1" bestFit="1" customWidth="1"/>
    <col min="10476" max="10476" width="12.85546875" style="1" customWidth="1"/>
    <col min="10477" max="10477" width="22" style="1" customWidth="1"/>
    <col min="10478" max="10478" width="57.85546875" style="1" customWidth="1"/>
    <col min="10479" max="10480" width="12.28515625" style="1" bestFit="1" customWidth="1"/>
    <col min="10481" max="10487" width="11.42578125" style="1" bestFit="1" customWidth="1"/>
    <col min="10488" max="10508" width="12.5703125" style="1" bestFit="1" customWidth="1"/>
    <col min="10509" max="10512" width="12.28515625" style="1" bestFit="1" customWidth="1"/>
    <col min="10513" max="10727" width="9.140625" style="1"/>
    <col min="10728" max="10728" width="7.85546875" style="1" bestFit="1" customWidth="1"/>
    <col min="10729" max="10729" width="7.85546875" style="1" customWidth="1"/>
    <col min="10730" max="10730" width="19.85546875" style="1" bestFit="1" customWidth="1"/>
    <col min="10731" max="10731" width="30.5703125" style="1" bestFit="1" customWidth="1"/>
    <col min="10732" max="10732" width="12.85546875" style="1" customWidth="1"/>
    <col min="10733" max="10733" width="22" style="1" customWidth="1"/>
    <col min="10734" max="10734" width="57.85546875" style="1" customWidth="1"/>
    <col min="10735" max="10736" width="12.28515625" style="1" bestFit="1" customWidth="1"/>
    <col min="10737" max="10743" width="11.42578125" style="1" bestFit="1" customWidth="1"/>
    <col min="10744" max="10764" width="12.5703125" style="1" bestFit="1" customWidth="1"/>
    <col min="10765" max="10768" width="12.28515625" style="1" bestFit="1" customWidth="1"/>
    <col min="10769" max="10983" width="9.140625" style="1"/>
    <col min="10984" max="10984" width="7.85546875" style="1" bestFit="1" customWidth="1"/>
    <col min="10985" max="10985" width="7.85546875" style="1" customWidth="1"/>
    <col min="10986" max="10986" width="19.85546875" style="1" bestFit="1" customWidth="1"/>
    <col min="10987" max="10987" width="30.5703125" style="1" bestFit="1" customWidth="1"/>
    <col min="10988" max="10988" width="12.85546875" style="1" customWidth="1"/>
    <col min="10989" max="10989" width="22" style="1" customWidth="1"/>
    <col min="10990" max="10990" width="57.85546875" style="1" customWidth="1"/>
    <col min="10991" max="10992" width="12.28515625" style="1" bestFit="1" customWidth="1"/>
    <col min="10993" max="10999" width="11.42578125" style="1" bestFit="1" customWidth="1"/>
    <col min="11000" max="11020" width="12.5703125" style="1" bestFit="1" customWidth="1"/>
    <col min="11021" max="11024" width="12.28515625" style="1" bestFit="1" customWidth="1"/>
    <col min="11025" max="11239" width="9.140625" style="1"/>
    <col min="11240" max="11240" width="7.85546875" style="1" bestFit="1" customWidth="1"/>
    <col min="11241" max="11241" width="7.85546875" style="1" customWidth="1"/>
    <col min="11242" max="11242" width="19.85546875" style="1" bestFit="1" customWidth="1"/>
    <col min="11243" max="11243" width="30.5703125" style="1" bestFit="1" customWidth="1"/>
    <col min="11244" max="11244" width="12.85546875" style="1" customWidth="1"/>
    <col min="11245" max="11245" width="22" style="1" customWidth="1"/>
    <col min="11246" max="11246" width="57.85546875" style="1" customWidth="1"/>
    <col min="11247" max="11248" width="12.28515625" style="1" bestFit="1" customWidth="1"/>
    <col min="11249" max="11255" width="11.42578125" style="1" bestFit="1" customWidth="1"/>
    <col min="11256" max="11276" width="12.5703125" style="1" bestFit="1" customWidth="1"/>
    <col min="11277" max="11280" width="12.28515625" style="1" bestFit="1" customWidth="1"/>
    <col min="11281" max="11495" width="9.140625" style="1"/>
    <col min="11496" max="11496" width="7.85546875" style="1" bestFit="1" customWidth="1"/>
    <col min="11497" max="11497" width="7.85546875" style="1" customWidth="1"/>
    <col min="11498" max="11498" width="19.85546875" style="1" bestFit="1" customWidth="1"/>
    <col min="11499" max="11499" width="30.5703125" style="1" bestFit="1" customWidth="1"/>
    <col min="11500" max="11500" width="12.85546875" style="1" customWidth="1"/>
    <col min="11501" max="11501" width="22" style="1" customWidth="1"/>
    <col min="11502" max="11502" width="57.85546875" style="1" customWidth="1"/>
    <col min="11503" max="11504" width="12.28515625" style="1" bestFit="1" customWidth="1"/>
    <col min="11505" max="11511" width="11.42578125" style="1" bestFit="1" customWidth="1"/>
    <col min="11512" max="11532" width="12.5703125" style="1" bestFit="1" customWidth="1"/>
    <col min="11533" max="11536" width="12.28515625" style="1" bestFit="1" customWidth="1"/>
    <col min="11537" max="11751" width="9.140625" style="1"/>
    <col min="11752" max="11752" width="7.85546875" style="1" bestFit="1" customWidth="1"/>
    <col min="11753" max="11753" width="7.85546875" style="1" customWidth="1"/>
    <col min="11754" max="11754" width="19.85546875" style="1" bestFit="1" customWidth="1"/>
    <col min="11755" max="11755" width="30.5703125" style="1" bestFit="1" customWidth="1"/>
    <col min="11756" max="11756" width="12.85546875" style="1" customWidth="1"/>
    <col min="11757" max="11757" width="22" style="1" customWidth="1"/>
    <col min="11758" max="11758" width="57.85546875" style="1" customWidth="1"/>
    <col min="11759" max="11760" width="12.28515625" style="1" bestFit="1" customWidth="1"/>
    <col min="11761" max="11767" width="11.42578125" style="1" bestFit="1" customWidth="1"/>
    <col min="11768" max="11788" width="12.5703125" style="1" bestFit="1" customWidth="1"/>
    <col min="11789" max="11792" width="12.28515625" style="1" bestFit="1" customWidth="1"/>
    <col min="11793" max="12007" width="9.140625" style="1"/>
    <col min="12008" max="12008" width="7.85546875" style="1" bestFit="1" customWidth="1"/>
    <col min="12009" max="12009" width="7.85546875" style="1" customWidth="1"/>
    <col min="12010" max="12010" width="19.85546875" style="1" bestFit="1" customWidth="1"/>
    <col min="12011" max="12011" width="30.5703125" style="1" bestFit="1" customWidth="1"/>
    <col min="12012" max="12012" width="12.85546875" style="1" customWidth="1"/>
    <col min="12013" max="12013" width="22" style="1" customWidth="1"/>
    <col min="12014" max="12014" width="57.85546875" style="1" customWidth="1"/>
    <col min="12015" max="12016" width="12.28515625" style="1" bestFit="1" customWidth="1"/>
    <col min="12017" max="12023" width="11.42578125" style="1" bestFit="1" customWidth="1"/>
    <col min="12024" max="12044" width="12.5703125" style="1" bestFit="1" customWidth="1"/>
    <col min="12045" max="12048" width="12.28515625" style="1" bestFit="1" customWidth="1"/>
    <col min="12049" max="12263" width="9.140625" style="1"/>
    <col min="12264" max="12264" width="7.85546875" style="1" bestFit="1" customWidth="1"/>
    <col min="12265" max="12265" width="7.85546875" style="1" customWidth="1"/>
    <col min="12266" max="12266" width="19.85546875" style="1" bestFit="1" customWidth="1"/>
    <col min="12267" max="12267" width="30.5703125" style="1" bestFit="1" customWidth="1"/>
    <col min="12268" max="12268" width="12.85546875" style="1" customWidth="1"/>
    <col min="12269" max="12269" width="22" style="1" customWidth="1"/>
    <col min="12270" max="12270" width="57.85546875" style="1" customWidth="1"/>
    <col min="12271" max="12272" width="12.28515625" style="1" bestFit="1" customWidth="1"/>
    <col min="12273" max="12279" width="11.42578125" style="1" bestFit="1" customWidth="1"/>
    <col min="12280" max="12300" width="12.5703125" style="1" bestFit="1" customWidth="1"/>
    <col min="12301" max="12304" width="12.28515625" style="1" bestFit="1" customWidth="1"/>
    <col min="12305" max="12519" width="9.140625" style="1"/>
    <col min="12520" max="12520" width="7.85546875" style="1" bestFit="1" customWidth="1"/>
    <col min="12521" max="12521" width="7.85546875" style="1" customWidth="1"/>
    <col min="12522" max="12522" width="19.85546875" style="1" bestFit="1" customWidth="1"/>
    <col min="12523" max="12523" width="30.5703125" style="1" bestFit="1" customWidth="1"/>
    <col min="12524" max="12524" width="12.85546875" style="1" customWidth="1"/>
    <col min="12525" max="12525" width="22" style="1" customWidth="1"/>
    <col min="12526" max="12526" width="57.85546875" style="1" customWidth="1"/>
    <col min="12527" max="12528" width="12.28515625" style="1" bestFit="1" customWidth="1"/>
    <col min="12529" max="12535" width="11.42578125" style="1" bestFit="1" customWidth="1"/>
    <col min="12536" max="12556" width="12.5703125" style="1" bestFit="1" customWidth="1"/>
    <col min="12557" max="12560" width="12.28515625" style="1" bestFit="1" customWidth="1"/>
    <col min="12561" max="12775" width="9.140625" style="1"/>
    <col min="12776" max="12776" width="7.85546875" style="1" bestFit="1" customWidth="1"/>
    <col min="12777" max="12777" width="7.85546875" style="1" customWidth="1"/>
    <col min="12778" max="12778" width="19.85546875" style="1" bestFit="1" customWidth="1"/>
    <col min="12779" max="12779" width="30.5703125" style="1" bestFit="1" customWidth="1"/>
    <col min="12780" max="12780" width="12.85546875" style="1" customWidth="1"/>
    <col min="12781" max="12781" width="22" style="1" customWidth="1"/>
    <col min="12782" max="12782" width="57.85546875" style="1" customWidth="1"/>
    <col min="12783" max="12784" width="12.28515625" style="1" bestFit="1" customWidth="1"/>
    <col min="12785" max="12791" width="11.42578125" style="1" bestFit="1" customWidth="1"/>
    <col min="12792" max="12812" width="12.5703125" style="1" bestFit="1" customWidth="1"/>
    <col min="12813" max="12816" width="12.28515625" style="1" bestFit="1" customWidth="1"/>
    <col min="12817" max="13031" width="9.140625" style="1"/>
    <col min="13032" max="13032" width="7.85546875" style="1" bestFit="1" customWidth="1"/>
    <col min="13033" max="13033" width="7.85546875" style="1" customWidth="1"/>
    <col min="13034" max="13034" width="19.85546875" style="1" bestFit="1" customWidth="1"/>
    <col min="13035" max="13035" width="30.5703125" style="1" bestFit="1" customWidth="1"/>
    <col min="13036" max="13036" width="12.85546875" style="1" customWidth="1"/>
    <col min="13037" max="13037" width="22" style="1" customWidth="1"/>
    <col min="13038" max="13038" width="57.85546875" style="1" customWidth="1"/>
    <col min="13039" max="13040" width="12.28515625" style="1" bestFit="1" customWidth="1"/>
    <col min="13041" max="13047" width="11.42578125" style="1" bestFit="1" customWidth="1"/>
    <col min="13048" max="13068" width="12.5703125" style="1" bestFit="1" customWidth="1"/>
    <col min="13069" max="13072" width="12.28515625" style="1" bestFit="1" customWidth="1"/>
    <col min="13073" max="13287" width="9.140625" style="1"/>
    <col min="13288" max="13288" width="7.85546875" style="1" bestFit="1" customWidth="1"/>
    <col min="13289" max="13289" width="7.85546875" style="1" customWidth="1"/>
    <col min="13290" max="13290" width="19.85546875" style="1" bestFit="1" customWidth="1"/>
    <col min="13291" max="13291" width="30.5703125" style="1" bestFit="1" customWidth="1"/>
    <col min="13292" max="13292" width="12.85546875" style="1" customWidth="1"/>
    <col min="13293" max="13293" width="22" style="1" customWidth="1"/>
    <col min="13294" max="13294" width="57.85546875" style="1" customWidth="1"/>
    <col min="13295" max="13296" width="12.28515625" style="1" bestFit="1" customWidth="1"/>
    <col min="13297" max="13303" width="11.42578125" style="1" bestFit="1" customWidth="1"/>
    <col min="13304" max="13324" width="12.5703125" style="1" bestFit="1" customWidth="1"/>
    <col min="13325" max="13328" width="12.28515625" style="1" bestFit="1" customWidth="1"/>
    <col min="13329" max="13543" width="9.140625" style="1"/>
    <col min="13544" max="13544" width="7.85546875" style="1" bestFit="1" customWidth="1"/>
    <col min="13545" max="13545" width="7.85546875" style="1" customWidth="1"/>
    <col min="13546" max="13546" width="19.85546875" style="1" bestFit="1" customWidth="1"/>
    <col min="13547" max="13547" width="30.5703125" style="1" bestFit="1" customWidth="1"/>
    <col min="13548" max="13548" width="12.85546875" style="1" customWidth="1"/>
    <col min="13549" max="13549" width="22" style="1" customWidth="1"/>
    <col min="13550" max="13550" width="57.85546875" style="1" customWidth="1"/>
    <col min="13551" max="13552" width="12.28515625" style="1" bestFit="1" customWidth="1"/>
    <col min="13553" max="13559" width="11.42578125" style="1" bestFit="1" customWidth="1"/>
    <col min="13560" max="13580" width="12.5703125" style="1" bestFit="1" customWidth="1"/>
    <col min="13581" max="13584" width="12.28515625" style="1" bestFit="1" customWidth="1"/>
    <col min="13585" max="13799" width="9.140625" style="1"/>
    <col min="13800" max="13800" width="7.85546875" style="1" bestFit="1" customWidth="1"/>
    <col min="13801" max="13801" width="7.85546875" style="1" customWidth="1"/>
    <col min="13802" max="13802" width="19.85546875" style="1" bestFit="1" customWidth="1"/>
    <col min="13803" max="13803" width="30.5703125" style="1" bestFit="1" customWidth="1"/>
    <col min="13804" max="13804" width="12.85546875" style="1" customWidth="1"/>
    <col min="13805" max="13805" width="22" style="1" customWidth="1"/>
    <col min="13806" max="13806" width="57.85546875" style="1" customWidth="1"/>
    <col min="13807" max="13808" width="12.28515625" style="1" bestFit="1" customWidth="1"/>
    <col min="13809" max="13815" width="11.42578125" style="1" bestFit="1" customWidth="1"/>
    <col min="13816" max="13836" width="12.5703125" style="1" bestFit="1" customWidth="1"/>
    <col min="13837" max="13840" width="12.28515625" style="1" bestFit="1" customWidth="1"/>
    <col min="13841" max="14055" width="9.140625" style="1"/>
    <col min="14056" max="14056" width="7.85546875" style="1" bestFit="1" customWidth="1"/>
    <col min="14057" max="14057" width="7.85546875" style="1" customWidth="1"/>
    <col min="14058" max="14058" width="19.85546875" style="1" bestFit="1" customWidth="1"/>
    <col min="14059" max="14059" width="30.5703125" style="1" bestFit="1" customWidth="1"/>
    <col min="14060" max="14060" width="12.85546875" style="1" customWidth="1"/>
    <col min="14061" max="14061" width="22" style="1" customWidth="1"/>
    <col min="14062" max="14062" width="57.85546875" style="1" customWidth="1"/>
    <col min="14063" max="14064" width="12.28515625" style="1" bestFit="1" customWidth="1"/>
    <col min="14065" max="14071" width="11.42578125" style="1" bestFit="1" customWidth="1"/>
    <col min="14072" max="14092" width="12.5703125" style="1" bestFit="1" customWidth="1"/>
    <col min="14093" max="14096" width="12.28515625" style="1" bestFit="1" customWidth="1"/>
    <col min="14097" max="14311" width="9.140625" style="1"/>
    <col min="14312" max="14312" width="7.85546875" style="1" bestFit="1" customWidth="1"/>
    <col min="14313" max="14313" width="7.85546875" style="1" customWidth="1"/>
    <col min="14314" max="14314" width="19.85546875" style="1" bestFit="1" customWidth="1"/>
    <col min="14315" max="14315" width="30.5703125" style="1" bestFit="1" customWidth="1"/>
    <col min="14316" max="14316" width="12.85546875" style="1" customWidth="1"/>
    <col min="14317" max="14317" width="22" style="1" customWidth="1"/>
    <col min="14318" max="14318" width="57.85546875" style="1" customWidth="1"/>
    <col min="14319" max="14320" width="12.28515625" style="1" bestFit="1" customWidth="1"/>
    <col min="14321" max="14327" width="11.42578125" style="1" bestFit="1" customWidth="1"/>
    <col min="14328" max="14348" width="12.5703125" style="1" bestFit="1" customWidth="1"/>
    <col min="14349" max="14352" width="12.28515625" style="1" bestFit="1" customWidth="1"/>
    <col min="14353" max="14567" width="9.140625" style="1"/>
    <col min="14568" max="14568" width="7.85546875" style="1" bestFit="1" customWidth="1"/>
    <col min="14569" max="14569" width="7.85546875" style="1" customWidth="1"/>
    <col min="14570" max="14570" width="19.85546875" style="1" bestFit="1" customWidth="1"/>
    <col min="14571" max="14571" width="30.5703125" style="1" bestFit="1" customWidth="1"/>
    <col min="14572" max="14572" width="12.85546875" style="1" customWidth="1"/>
    <col min="14573" max="14573" width="22" style="1" customWidth="1"/>
    <col min="14574" max="14574" width="57.85546875" style="1" customWidth="1"/>
    <col min="14575" max="14576" width="12.28515625" style="1" bestFit="1" customWidth="1"/>
    <col min="14577" max="14583" width="11.42578125" style="1" bestFit="1" customWidth="1"/>
    <col min="14584" max="14604" width="12.5703125" style="1" bestFit="1" customWidth="1"/>
    <col min="14605" max="14608" width="12.28515625" style="1" bestFit="1" customWidth="1"/>
    <col min="14609" max="14823" width="9.140625" style="1"/>
    <col min="14824" max="14824" width="7.85546875" style="1" bestFit="1" customWidth="1"/>
    <col min="14825" max="14825" width="7.85546875" style="1" customWidth="1"/>
    <col min="14826" max="14826" width="19.85546875" style="1" bestFit="1" customWidth="1"/>
    <col min="14827" max="14827" width="30.5703125" style="1" bestFit="1" customWidth="1"/>
    <col min="14828" max="14828" width="12.85546875" style="1" customWidth="1"/>
    <col min="14829" max="14829" width="22" style="1" customWidth="1"/>
    <col min="14830" max="14830" width="57.85546875" style="1" customWidth="1"/>
    <col min="14831" max="14832" width="12.28515625" style="1" bestFit="1" customWidth="1"/>
    <col min="14833" max="14839" width="11.42578125" style="1" bestFit="1" customWidth="1"/>
    <col min="14840" max="14860" width="12.5703125" style="1" bestFit="1" customWidth="1"/>
    <col min="14861" max="14864" width="12.28515625" style="1" bestFit="1" customWidth="1"/>
    <col min="14865" max="15079" width="9.140625" style="1"/>
    <col min="15080" max="15080" width="7.85546875" style="1" bestFit="1" customWidth="1"/>
    <col min="15081" max="15081" width="7.85546875" style="1" customWidth="1"/>
    <col min="15082" max="15082" width="19.85546875" style="1" bestFit="1" customWidth="1"/>
    <col min="15083" max="15083" width="30.5703125" style="1" bestFit="1" customWidth="1"/>
    <col min="15084" max="15084" width="12.85546875" style="1" customWidth="1"/>
    <col min="15085" max="15085" width="22" style="1" customWidth="1"/>
    <col min="15086" max="15086" width="57.85546875" style="1" customWidth="1"/>
    <col min="15087" max="15088" width="12.28515625" style="1" bestFit="1" customWidth="1"/>
    <col min="15089" max="15095" width="11.42578125" style="1" bestFit="1" customWidth="1"/>
    <col min="15096" max="15116" width="12.5703125" style="1" bestFit="1" customWidth="1"/>
    <col min="15117" max="15120" width="12.28515625" style="1" bestFit="1" customWidth="1"/>
    <col min="15121" max="15335" width="9.140625" style="1"/>
    <col min="15336" max="15336" width="7.85546875" style="1" bestFit="1" customWidth="1"/>
    <col min="15337" max="15337" width="7.85546875" style="1" customWidth="1"/>
    <col min="15338" max="15338" width="19.85546875" style="1" bestFit="1" customWidth="1"/>
    <col min="15339" max="15339" width="30.5703125" style="1" bestFit="1" customWidth="1"/>
    <col min="15340" max="15340" width="12.85546875" style="1" customWidth="1"/>
    <col min="15341" max="15341" width="22" style="1" customWidth="1"/>
    <col min="15342" max="15342" width="57.85546875" style="1" customWidth="1"/>
    <col min="15343" max="15344" width="12.28515625" style="1" bestFit="1" customWidth="1"/>
    <col min="15345" max="15351" width="11.42578125" style="1" bestFit="1" customWidth="1"/>
    <col min="15352" max="15372" width="12.5703125" style="1" bestFit="1" customWidth="1"/>
    <col min="15373" max="15376" width="12.28515625" style="1" bestFit="1" customWidth="1"/>
    <col min="15377" max="15591" width="9.140625" style="1"/>
    <col min="15592" max="15592" width="7.85546875" style="1" bestFit="1" customWidth="1"/>
    <col min="15593" max="15593" width="7.85546875" style="1" customWidth="1"/>
    <col min="15594" max="15594" width="19.85546875" style="1" bestFit="1" customWidth="1"/>
    <col min="15595" max="15595" width="30.5703125" style="1" bestFit="1" customWidth="1"/>
    <col min="15596" max="15596" width="12.85546875" style="1" customWidth="1"/>
    <col min="15597" max="15597" width="22" style="1" customWidth="1"/>
    <col min="15598" max="15598" width="57.85546875" style="1" customWidth="1"/>
    <col min="15599" max="15600" width="12.28515625" style="1" bestFit="1" customWidth="1"/>
    <col min="15601" max="15607" width="11.42578125" style="1" bestFit="1" customWidth="1"/>
    <col min="15608" max="15628" width="12.5703125" style="1" bestFit="1" customWidth="1"/>
    <col min="15629" max="15632" width="12.28515625" style="1" bestFit="1" customWidth="1"/>
    <col min="15633" max="15847" width="9.140625" style="1"/>
    <col min="15848" max="15848" width="7.85546875" style="1" bestFit="1" customWidth="1"/>
    <col min="15849" max="15849" width="7.85546875" style="1" customWidth="1"/>
    <col min="15850" max="15850" width="19.85546875" style="1" bestFit="1" customWidth="1"/>
    <col min="15851" max="15851" width="30.5703125" style="1" bestFit="1" customWidth="1"/>
    <col min="15852" max="15852" width="12.85546875" style="1" customWidth="1"/>
    <col min="15853" max="15853" width="22" style="1" customWidth="1"/>
    <col min="15854" max="15854" width="57.85546875" style="1" customWidth="1"/>
    <col min="15855" max="15856" width="12.28515625" style="1" bestFit="1" customWidth="1"/>
    <col min="15857" max="15863" width="11.42578125" style="1" bestFit="1" customWidth="1"/>
    <col min="15864" max="15884" width="12.5703125" style="1" bestFit="1" customWidth="1"/>
    <col min="15885" max="15888" width="12.28515625" style="1" bestFit="1" customWidth="1"/>
    <col min="15889" max="16103" width="9.140625" style="1"/>
    <col min="16104" max="16104" width="7.85546875" style="1" bestFit="1" customWidth="1"/>
    <col min="16105" max="16105" width="7.85546875" style="1" customWidth="1"/>
    <col min="16106" max="16106" width="19.85546875" style="1" bestFit="1" customWidth="1"/>
    <col min="16107" max="16107" width="30.5703125" style="1" bestFit="1" customWidth="1"/>
    <col min="16108" max="16108" width="12.85546875" style="1" customWidth="1"/>
    <col min="16109" max="16109" width="22" style="1" customWidth="1"/>
    <col min="16110" max="16110" width="57.85546875" style="1" customWidth="1"/>
    <col min="16111" max="16112" width="12.28515625" style="1" bestFit="1" customWidth="1"/>
    <col min="16113" max="16119" width="11.42578125" style="1" bestFit="1" customWidth="1"/>
    <col min="16120" max="16140" width="12.5703125" style="1" bestFit="1" customWidth="1"/>
    <col min="16141" max="16144" width="12.28515625" style="1" bestFit="1" customWidth="1"/>
    <col min="16145" max="16384" width="9.140625" style="1"/>
  </cols>
  <sheetData>
    <row r="1" spans="1:17" x14ac:dyDescent="0.2">
      <c r="E1" s="2" t="s">
        <v>378</v>
      </c>
      <c r="H1" s="3">
        <f>H2</f>
        <v>43221</v>
      </c>
      <c r="I1" s="3">
        <f t="shared" ref="I1:Q1" si="0">I2</f>
        <v>43223</v>
      </c>
      <c r="J1" s="3">
        <f t="shared" si="0"/>
        <v>43224</v>
      </c>
      <c r="K1" s="3">
        <f t="shared" si="0"/>
        <v>43227</v>
      </c>
      <c r="L1" s="3">
        <f t="shared" si="0"/>
        <v>43230</v>
      </c>
      <c r="M1" s="3">
        <f t="shared" si="0"/>
        <v>43241</v>
      </c>
      <c r="N1" s="3">
        <f t="shared" si="0"/>
        <v>43242</v>
      </c>
      <c r="O1" s="3">
        <f t="shared" si="0"/>
        <v>43248</v>
      </c>
      <c r="P1" s="3">
        <f t="shared" si="0"/>
        <v>43249</v>
      </c>
      <c r="Q1" s="3">
        <f t="shared" si="0"/>
        <v>43251</v>
      </c>
    </row>
    <row r="2" spans="1:17" x14ac:dyDescent="0.2">
      <c r="A2" s="4" t="s">
        <v>0</v>
      </c>
      <c r="B2" s="4" t="s">
        <v>1</v>
      </c>
      <c r="C2" s="4" t="s">
        <v>2</v>
      </c>
      <c r="D2" s="4" t="s">
        <v>3</v>
      </c>
      <c r="E2" s="5" t="s">
        <v>4</v>
      </c>
      <c r="F2" s="6" t="s">
        <v>5</v>
      </c>
      <c r="G2" s="4" t="s">
        <v>6</v>
      </c>
      <c r="H2" s="7">
        <f>'[5]FUND CLOSURE'!D2</f>
        <v>43221</v>
      </c>
      <c r="I2" s="7">
        <f>'[5]FUND CLOSURE'!F2</f>
        <v>43223</v>
      </c>
      <c r="J2" s="7">
        <f>'[5]FUND CLOSURE'!G2</f>
        <v>43224</v>
      </c>
      <c r="K2" s="7">
        <f>'[5]FUND CLOSURE'!J2</f>
        <v>43227</v>
      </c>
      <c r="L2" s="7">
        <f>'[5]FUND CLOSURE'!M2</f>
        <v>43230</v>
      </c>
      <c r="M2" s="7">
        <f>'[5]FUND CLOSURE'!X2</f>
        <v>43241</v>
      </c>
      <c r="N2" s="7">
        <f>'[5]FUND CLOSURE'!Y2</f>
        <v>43242</v>
      </c>
      <c r="O2" s="7">
        <f>'[5]FUND CLOSURE'!AE2</f>
        <v>43248</v>
      </c>
      <c r="P2" s="7">
        <f>'[5]FUND CLOSURE'!AF2</f>
        <v>43249</v>
      </c>
      <c r="Q2" s="7">
        <f>'[5]FUND CLOSURE'!AH2</f>
        <v>43251</v>
      </c>
    </row>
    <row r="3" spans="1:17" ht="15" x14ac:dyDescent="0.25">
      <c r="A3" s="36" t="s">
        <v>7</v>
      </c>
      <c r="B3" s="8"/>
      <c r="C3" s="37" t="s">
        <v>8</v>
      </c>
      <c r="D3" s="2" t="s">
        <v>9</v>
      </c>
      <c r="E3" s="2" t="s">
        <v>10</v>
      </c>
      <c r="F3" s="37" t="s">
        <v>11</v>
      </c>
      <c r="G3" s="37" t="s">
        <v>12</v>
      </c>
      <c r="H3" s="59"/>
      <c r="I3" s="59"/>
      <c r="J3" s="59"/>
      <c r="K3" s="59">
        <v>1</v>
      </c>
      <c r="L3" s="59"/>
      <c r="M3" s="59"/>
      <c r="N3" s="59"/>
      <c r="O3" s="59">
        <v>1</v>
      </c>
      <c r="P3" s="59"/>
      <c r="Q3" s="59"/>
    </row>
    <row r="4" spans="1:17" ht="15" x14ac:dyDescent="0.25">
      <c r="A4" s="36" t="s">
        <v>13</v>
      </c>
      <c r="B4" s="8"/>
      <c r="C4" s="37" t="s">
        <v>14</v>
      </c>
      <c r="D4" s="2" t="s">
        <v>9</v>
      </c>
      <c r="E4" s="2" t="s">
        <v>10</v>
      </c>
      <c r="F4" s="37" t="s">
        <v>15</v>
      </c>
      <c r="G4" s="37" t="s">
        <v>16</v>
      </c>
      <c r="H4" s="59"/>
      <c r="I4" s="59"/>
      <c r="J4" s="59"/>
      <c r="K4" s="59">
        <v>1</v>
      </c>
      <c r="L4" s="59"/>
      <c r="M4" s="59"/>
      <c r="N4" s="59"/>
      <c r="O4" s="59">
        <v>1</v>
      </c>
      <c r="P4" s="59"/>
      <c r="Q4" s="59"/>
    </row>
    <row r="5" spans="1:17" ht="15" x14ac:dyDescent="0.25">
      <c r="A5" s="36" t="s">
        <v>17</v>
      </c>
      <c r="B5" s="8"/>
      <c r="C5" s="37" t="s">
        <v>18</v>
      </c>
      <c r="D5" s="2" t="s">
        <v>19</v>
      </c>
      <c r="E5" s="2" t="s">
        <v>10</v>
      </c>
      <c r="F5" s="37" t="s">
        <v>15</v>
      </c>
      <c r="G5" s="37" t="s">
        <v>20</v>
      </c>
      <c r="H5" s="59">
        <v>2</v>
      </c>
      <c r="I5" s="59"/>
      <c r="J5" s="59"/>
      <c r="K5" s="59">
        <v>1</v>
      </c>
      <c r="L5" s="59"/>
      <c r="M5" s="59">
        <v>2</v>
      </c>
      <c r="N5" s="59"/>
      <c r="O5" s="59">
        <v>1</v>
      </c>
      <c r="P5" s="59"/>
      <c r="Q5" s="59"/>
    </row>
    <row r="6" spans="1:17" ht="15" x14ac:dyDescent="0.25">
      <c r="A6" s="36" t="s">
        <v>21</v>
      </c>
      <c r="B6" s="8"/>
      <c r="C6" s="37" t="s">
        <v>22</v>
      </c>
      <c r="D6" s="2" t="s">
        <v>19</v>
      </c>
      <c r="E6" s="2" t="s">
        <v>10</v>
      </c>
      <c r="F6" s="37" t="s">
        <v>15</v>
      </c>
      <c r="G6" s="37" t="s">
        <v>23</v>
      </c>
      <c r="H6" s="59">
        <v>2</v>
      </c>
      <c r="I6" s="59"/>
      <c r="J6" s="59"/>
      <c r="K6" s="59">
        <v>1</v>
      </c>
      <c r="L6" s="59"/>
      <c r="M6" s="59">
        <v>2</v>
      </c>
      <c r="N6" s="59"/>
      <c r="O6" s="59">
        <v>1</v>
      </c>
      <c r="P6" s="59"/>
      <c r="Q6" s="59"/>
    </row>
    <row r="7" spans="1:17" ht="15" x14ac:dyDescent="0.25">
      <c r="A7" s="36" t="s">
        <v>24</v>
      </c>
      <c r="B7" s="8"/>
      <c r="C7" s="37" t="s">
        <v>25</v>
      </c>
      <c r="D7" s="2" t="s">
        <v>19</v>
      </c>
      <c r="E7" s="2" t="s">
        <v>10</v>
      </c>
      <c r="F7" s="37" t="s">
        <v>15</v>
      </c>
      <c r="G7" s="37" t="s">
        <v>26</v>
      </c>
      <c r="H7" s="59">
        <v>2</v>
      </c>
      <c r="I7" s="59"/>
      <c r="J7" s="59"/>
      <c r="K7" s="59">
        <v>1</v>
      </c>
      <c r="L7" s="59"/>
      <c r="M7" s="59"/>
      <c r="N7" s="59"/>
      <c r="O7" s="59">
        <v>1</v>
      </c>
      <c r="P7" s="59"/>
      <c r="Q7" s="59"/>
    </row>
    <row r="8" spans="1:17" ht="15" x14ac:dyDescent="0.25">
      <c r="A8" s="36" t="s">
        <v>27</v>
      </c>
      <c r="B8" s="8"/>
      <c r="C8" s="37" t="s">
        <v>28</v>
      </c>
      <c r="D8" s="2" t="s">
        <v>19</v>
      </c>
      <c r="E8" s="2" t="s">
        <v>10</v>
      </c>
      <c r="F8" s="37" t="s">
        <v>29</v>
      </c>
      <c r="G8" s="37" t="s">
        <v>30</v>
      </c>
      <c r="H8" s="59"/>
      <c r="I8" s="59"/>
      <c r="J8" s="59"/>
      <c r="K8" s="59">
        <v>1</v>
      </c>
      <c r="L8" s="59"/>
      <c r="M8" s="59"/>
      <c r="N8" s="59"/>
      <c r="O8" s="59">
        <v>1</v>
      </c>
      <c r="P8" s="59"/>
      <c r="Q8" s="59"/>
    </row>
    <row r="9" spans="1:17" ht="15" x14ac:dyDescent="0.25">
      <c r="A9" s="36" t="s">
        <v>31</v>
      </c>
      <c r="B9" s="8"/>
      <c r="C9" s="37" t="s">
        <v>32</v>
      </c>
      <c r="D9" s="2" t="s">
        <v>19</v>
      </c>
      <c r="E9" s="2" t="s">
        <v>10</v>
      </c>
      <c r="F9" s="37" t="s">
        <v>29</v>
      </c>
      <c r="G9" s="37" t="s">
        <v>33</v>
      </c>
      <c r="H9" s="59">
        <v>2</v>
      </c>
      <c r="I9" s="59"/>
      <c r="J9" s="59"/>
      <c r="K9" s="59">
        <v>1</v>
      </c>
      <c r="L9" s="59"/>
      <c r="M9" s="59"/>
      <c r="N9" s="59"/>
      <c r="O9" s="59">
        <v>1</v>
      </c>
      <c r="P9" s="59"/>
      <c r="Q9" s="59"/>
    </row>
    <row r="10" spans="1:17" ht="15" x14ac:dyDescent="0.25">
      <c r="A10" s="36" t="s">
        <v>34</v>
      </c>
      <c r="B10" s="8"/>
      <c r="C10" s="37" t="s">
        <v>379</v>
      </c>
      <c r="D10" s="2" t="s">
        <v>19</v>
      </c>
      <c r="E10" s="2" t="s">
        <v>10</v>
      </c>
      <c r="F10" s="37" t="s">
        <v>35</v>
      </c>
      <c r="G10" s="37" t="s">
        <v>36</v>
      </c>
      <c r="H10" s="59"/>
      <c r="I10" s="59"/>
      <c r="J10" s="59"/>
      <c r="K10" s="59">
        <v>1</v>
      </c>
      <c r="L10" s="59"/>
      <c r="M10" s="59"/>
      <c r="N10" s="59"/>
      <c r="O10" s="59">
        <v>1</v>
      </c>
      <c r="P10" s="59"/>
      <c r="Q10" s="59"/>
    </row>
    <row r="11" spans="1:17" ht="15" x14ac:dyDescent="0.25">
      <c r="A11" s="36" t="s">
        <v>37</v>
      </c>
      <c r="B11" s="8"/>
      <c r="C11" s="37" t="s">
        <v>38</v>
      </c>
      <c r="D11" s="2" t="s">
        <v>19</v>
      </c>
      <c r="E11" s="2" t="s">
        <v>10</v>
      </c>
      <c r="F11" s="37" t="s">
        <v>35</v>
      </c>
      <c r="G11" s="37" t="s">
        <v>39</v>
      </c>
      <c r="H11" s="59"/>
      <c r="I11" s="59"/>
      <c r="J11" s="59"/>
      <c r="K11" s="59">
        <v>1</v>
      </c>
      <c r="L11" s="59"/>
      <c r="M11" s="59"/>
      <c r="N11" s="59"/>
      <c r="O11" s="59">
        <v>1</v>
      </c>
      <c r="P11" s="59"/>
      <c r="Q11" s="59"/>
    </row>
    <row r="12" spans="1:17" ht="15" x14ac:dyDescent="0.25">
      <c r="A12" s="36" t="s">
        <v>40</v>
      </c>
      <c r="B12" s="8"/>
      <c r="C12" s="37" t="s">
        <v>41</v>
      </c>
      <c r="D12" s="2" t="s">
        <v>19</v>
      </c>
      <c r="E12" s="2" t="s">
        <v>10</v>
      </c>
      <c r="F12" s="37" t="s">
        <v>35</v>
      </c>
      <c r="G12" s="37" t="s">
        <v>42</v>
      </c>
      <c r="H12" s="59"/>
      <c r="I12" s="59"/>
      <c r="J12" s="59"/>
      <c r="K12" s="59">
        <v>1</v>
      </c>
      <c r="L12" s="59"/>
      <c r="M12" s="59"/>
      <c r="N12" s="59"/>
      <c r="O12" s="59">
        <v>1</v>
      </c>
      <c r="P12" s="59"/>
      <c r="Q12" s="59"/>
    </row>
    <row r="13" spans="1:17" ht="15" x14ac:dyDescent="0.25">
      <c r="A13" s="36" t="s">
        <v>43</v>
      </c>
      <c r="B13" s="8"/>
      <c r="C13" s="37" t="s">
        <v>44</v>
      </c>
      <c r="D13" s="2" t="s">
        <v>9</v>
      </c>
      <c r="E13" s="2" t="s">
        <v>10</v>
      </c>
      <c r="F13" s="37" t="s">
        <v>35</v>
      </c>
      <c r="G13" s="37" t="s">
        <v>45</v>
      </c>
      <c r="H13" s="59"/>
      <c r="I13" s="59"/>
      <c r="J13" s="59"/>
      <c r="K13" s="59">
        <v>1</v>
      </c>
      <c r="L13" s="59"/>
      <c r="M13" s="59"/>
      <c r="N13" s="59"/>
      <c r="O13" s="59">
        <v>1</v>
      </c>
      <c r="P13" s="59"/>
      <c r="Q13" s="59"/>
    </row>
    <row r="14" spans="1:17" ht="15" x14ac:dyDescent="0.25">
      <c r="A14" s="36" t="s">
        <v>46</v>
      </c>
      <c r="B14" s="8"/>
      <c r="C14" s="37" t="s">
        <v>380</v>
      </c>
      <c r="D14" s="2" t="s">
        <v>9</v>
      </c>
      <c r="E14" s="2" t="s">
        <v>10</v>
      </c>
      <c r="F14" s="37" t="s">
        <v>35</v>
      </c>
      <c r="G14" s="37" t="s">
        <v>47</v>
      </c>
      <c r="H14" s="59"/>
      <c r="I14" s="59"/>
      <c r="J14" s="59"/>
      <c r="K14" s="59">
        <v>1</v>
      </c>
      <c r="L14" s="59"/>
      <c r="M14" s="59"/>
      <c r="N14" s="59"/>
      <c r="O14" s="59">
        <v>1</v>
      </c>
      <c r="P14" s="59"/>
      <c r="Q14" s="59"/>
    </row>
    <row r="15" spans="1:17" ht="15" x14ac:dyDescent="0.25">
      <c r="A15" s="36" t="s">
        <v>48</v>
      </c>
      <c r="B15" s="8"/>
      <c r="C15" s="37" t="s">
        <v>381</v>
      </c>
      <c r="D15" s="2" t="s">
        <v>9</v>
      </c>
      <c r="E15" s="2" t="s">
        <v>10</v>
      </c>
      <c r="F15" s="37" t="s">
        <v>29</v>
      </c>
      <c r="G15" s="37" t="s">
        <v>49</v>
      </c>
      <c r="H15" s="59"/>
      <c r="I15" s="59"/>
      <c r="J15" s="59"/>
      <c r="K15" s="59">
        <v>1</v>
      </c>
      <c r="L15" s="59"/>
      <c r="M15" s="59"/>
      <c r="N15" s="59"/>
      <c r="O15" s="59">
        <v>1</v>
      </c>
      <c r="P15" s="59"/>
      <c r="Q15" s="59"/>
    </row>
    <row r="16" spans="1:17" ht="15" x14ac:dyDescent="0.25">
      <c r="A16" s="36" t="s">
        <v>50</v>
      </c>
      <c r="B16" s="8"/>
      <c r="C16" s="37" t="s">
        <v>51</v>
      </c>
      <c r="D16" s="2" t="s">
        <v>9</v>
      </c>
      <c r="E16" s="2" t="s">
        <v>10</v>
      </c>
      <c r="F16" s="37" t="s">
        <v>15</v>
      </c>
      <c r="G16" s="37" t="s">
        <v>52</v>
      </c>
      <c r="H16" s="59">
        <v>2</v>
      </c>
      <c r="I16" s="59"/>
      <c r="J16" s="59"/>
      <c r="K16" s="59">
        <v>1</v>
      </c>
      <c r="L16" s="59"/>
      <c r="M16" s="59">
        <v>2</v>
      </c>
      <c r="N16" s="59"/>
      <c r="O16" s="59">
        <v>1</v>
      </c>
      <c r="P16" s="59"/>
      <c r="Q16" s="59"/>
    </row>
    <row r="17" spans="1:17" ht="15" x14ac:dyDescent="0.25">
      <c r="A17" s="36" t="s">
        <v>53</v>
      </c>
      <c r="B17" s="8"/>
      <c r="C17" s="37" t="s">
        <v>382</v>
      </c>
      <c r="D17" s="2" t="s">
        <v>9</v>
      </c>
      <c r="E17" s="2" t="s">
        <v>10</v>
      </c>
      <c r="F17" s="37" t="s">
        <v>29</v>
      </c>
      <c r="G17" s="37" t="s">
        <v>54</v>
      </c>
      <c r="H17" s="59"/>
      <c r="I17" s="59"/>
      <c r="J17" s="59"/>
      <c r="K17" s="59">
        <v>1</v>
      </c>
      <c r="L17" s="59"/>
      <c r="M17" s="59"/>
      <c r="N17" s="59"/>
      <c r="O17" s="59">
        <v>1</v>
      </c>
      <c r="P17" s="59"/>
      <c r="Q17" s="59"/>
    </row>
    <row r="18" spans="1:17" ht="15" x14ac:dyDescent="0.25">
      <c r="A18" s="36" t="s">
        <v>55</v>
      </c>
      <c r="B18" s="8"/>
      <c r="C18" s="37" t="s">
        <v>56</v>
      </c>
      <c r="D18" s="2" t="s">
        <v>19</v>
      </c>
      <c r="E18" s="2" t="s">
        <v>10</v>
      </c>
      <c r="F18" s="37" t="s">
        <v>29</v>
      </c>
      <c r="G18" s="37" t="s">
        <v>57</v>
      </c>
      <c r="H18" s="59"/>
      <c r="I18" s="59"/>
      <c r="J18" s="59"/>
      <c r="K18" s="59">
        <v>1</v>
      </c>
      <c r="L18" s="59"/>
      <c r="M18" s="59"/>
      <c r="N18" s="59"/>
      <c r="O18" s="59">
        <v>1</v>
      </c>
      <c r="P18" s="59"/>
      <c r="Q18" s="59"/>
    </row>
    <row r="19" spans="1:17" ht="15" x14ac:dyDescent="0.25">
      <c r="A19" s="36" t="s">
        <v>58</v>
      </c>
      <c r="B19" s="8"/>
      <c r="C19" s="37" t="s">
        <v>383</v>
      </c>
      <c r="D19" s="2" t="s">
        <v>19</v>
      </c>
      <c r="E19" s="2" t="s">
        <v>10</v>
      </c>
      <c r="F19" s="37" t="s">
        <v>29</v>
      </c>
      <c r="G19" s="37" t="s">
        <v>59</v>
      </c>
      <c r="H19" s="59"/>
      <c r="I19" s="59"/>
      <c r="J19" s="59"/>
      <c r="K19" s="59">
        <v>1</v>
      </c>
      <c r="L19" s="59"/>
      <c r="M19" s="59"/>
      <c r="N19" s="59"/>
      <c r="O19" s="59">
        <v>1</v>
      </c>
      <c r="P19" s="59"/>
      <c r="Q19" s="59"/>
    </row>
    <row r="20" spans="1:17" ht="15" x14ac:dyDescent="0.25">
      <c r="A20" s="36" t="s">
        <v>60</v>
      </c>
      <c r="B20" s="8"/>
      <c r="C20" s="37" t="s">
        <v>61</v>
      </c>
      <c r="D20" s="2" t="s">
        <v>19</v>
      </c>
      <c r="E20" s="2" t="s">
        <v>10</v>
      </c>
      <c r="F20" s="37" t="s">
        <v>15</v>
      </c>
      <c r="G20" s="37" t="s">
        <v>62</v>
      </c>
      <c r="H20" s="59">
        <v>2</v>
      </c>
      <c r="I20" s="59"/>
      <c r="J20" s="59"/>
      <c r="K20" s="59">
        <v>1</v>
      </c>
      <c r="L20" s="59"/>
      <c r="M20" s="59">
        <v>2</v>
      </c>
      <c r="N20" s="59"/>
      <c r="O20" s="59">
        <v>1</v>
      </c>
      <c r="P20" s="59"/>
      <c r="Q20" s="59"/>
    </row>
    <row r="21" spans="1:17" ht="15" x14ac:dyDescent="0.25">
      <c r="A21" s="36" t="s">
        <v>63</v>
      </c>
      <c r="B21" s="8"/>
      <c r="C21" s="37" t="s">
        <v>64</v>
      </c>
      <c r="D21" s="2" t="s">
        <v>19</v>
      </c>
      <c r="E21" s="2" t="s">
        <v>10</v>
      </c>
      <c r="F21" s="37" t="s">
        <v>15</v>
      </c>
      <c r="G21" s="37" t="s">
        <v>65</v>
      </c>
      <c r="H21" s="59">
        <v>2</v>
      </c>
      <c r="I21" s="59"/>
      <c r="J21" s="59"/>
      <c r="K21" s="59">
        <v>1</v>
      </c>
      <c r="L21" s="59"/>
      <c r="M21" s="59"/>
      <c r="N21" s="59"/>
      <c r="O21" s="59">
        <v>1</v>
      </c>
      <c r="P21" s="59"/>
      <c r="Q21" s="59"/>
    </row>
    <row r="22" spans="1:17" ht="15" x14ac:dyDescent="0.25">
      <c r="A22" s="36" t="s">
        <v>66</v>
      </c>
      <c r="B22" s="8"/>
      <c r="C22" s="37" t="s">
        <v>67</v>
      </c>
      <c r="D22" s="2" t="s">
        <v>9</v>
      </c>
      <c r="E22" s="2" t="s">
        <v>10</v>
      </c>
      <c r="F22" s="37" t="s">
        <v>35</v>
      </c>
      <c r="G22" s="37" t="s">
        <v>68</v>
      </c>
      <c r="H22" s="59"/>
      <c r="I22" s="59"/>
      <c r="J22" s="59"/>
      <c r="K22" s="59">
        <v>1</v>
      </c>
      <c r="L22" s="59"/>
      <c r="M22" s="59"/>
      <c r="N22" s="59"/>
      <c r="O22" s="59">
        <v>1</v>
      </c>
      <c r="P22" s="59"/>
      <c r="Q22" s="59"/>
    </row>
    <row r="23" spans="1:17" ht="26.25" x14ac:dyDescent="0.25">
      <c r="A23" s="36" t="s">
        <v>69</v>
      </c>
      <c r="B23" s="8"/>
      <c r="C23" s="37" t="s">
        <v>70</v>
      </c>
      <c r="D23" s="2" t="s">
        <v>19</v>
      </c>
      <c r="E23" s="2" t="s">
        <v>10</v>
      </c>
      <c r="F23" s="37" t="s">
        <v>71</v>
      </c>
      <c r="G23" s="37" t="s">
        <v>72</v>
      </c>
      <c r="H23" s="59"/>
      <c r="I23" s="59"/>
      <c r="J23" s="59"/>
      <c r="K23" s="59">
        <v>1</v>
      </c>
      <c r="L23" s="59"/>
      <c r="M23" s="59"/>
      <c r="N23" s="59"/>
      <c r="O23" s="59">
        <v>1</v>
      </c>
      <c r="P23" s="59"/>
      <c r="Q23" s="59"/>
    </row>
    <row r="24" spans="1:17" ht="15" x14ac:dyDescent="0.25">
      <c r="A24" s="36" t="s">
        <v>73</v>
      </c>
      <c r="B24" s="8"/>
      <c r="C24" s="37" t="s">
        <v>384</v>
      </c>
      <c r="D24" s="2" t="s">
        <v>9</v>
      </c>
      <c r="E24" s="2" t="s">
        <v>10</v>
      </c>
      <c r="F24" s="37" t="s">
        <v>35</v>
      </c>
      <c r="G24" s="37" t="s">
        <v>74</v>
      </c>
      <c r="H24" s="59"/>
      <c r="I24" s="59"/>
      <c r="J24" s="59"/>
      <c r="K24" s="59">
        <v>1</v>
      </c>
      <c r="L24" s="59"/>
      <c r="M24" s="59"/>
      <c r="N24" s="59"/>
      <c r="O24" s="59">
        <v>1</v>
      </c>
      <c r="P24" s="59"/>
      <c r="Q24" s="59"/>
    </row>
    <row r="25" spans="1:17" ht="15" x14ac:dyDescent="0.25">
      <c r="A25" s="36" t="s">
        <v>75</v>
      </c>
      <c r="B25" s="8"/>
      <c r="C25" s="37" t="s">
        <v>76</v>
      </c>
      <c r="D25" s="2" t="s">
        <v>9</v>
      </c>
      <c r="E25" s="2" t="s">
        <v>10</v>
      </c>
      <c r="F25" s="37" t="s">
        <v>15</v>
      </c>
      <c r="G25" s="37" t="s">
        <v>77</v>
      </c>
      <c r="H25" s="59">
        <v>2</v>
      </c>
      <c r="I25" s="59"/>
      <c r="J25" s="59"/>
      <c r="K25" s="59">
        <v>1</v>
      </c>
      <c r="L25" s="59"/>
      <c r="M25" s="59">
        <v>2</v>
      </c>
      <c r="N25" s="59"/>
      <c r="O25" s="59">
        <v>1</v>
      </c>
      <c r="P25" s="59"/>
      <c r="Q25" s="59"/>
    </row>
    <row r="26" spans="1:17" ht="15" x14ac:dyDescent="0.25">
      <c r="A26" s="36" t="s">
        <v>78</v>
      </c>
      <c r="B26" s="8"/>
      <c r="C26" s="37" t="s">
        <v>79</v>
      </c>
      <c r="D26" s="2" t="s">
        <v>19</v>
      </c>
      <c r="E26" s="2" t="s">
        <v>10</v>
      </c>
      <c r="F26" s="37" t="s">
        <v>35</v>
      </c>
      <c r="G26" s="37" t="s">
        <v>80</v>
      </c>
      <c r="H26" s="59"/>
      <c r="I26" s="59"/>
      <c r="J26" s="59"/>
      <c r="K26" s="59">
        <v>1</v>
      </c>
      <c r="L26" s="59"/>
      <c r="M26" s="59"/>
      <c r="N26" s="59"/>
      <c r="O26" s="59">
        <v>1</v>
      </c>
      <c r="P26" s="59"/>
      <c r="Q26" s="59"/>
    </row>
    <row r="27" spans="1:17" ht="15" x14ac:dyDescent="0.25">
      <c r="A27" s="36" t="s">
        <v>81</v>
      </c>
      <c r="B27" s="8"/>
      <c r="C27" s="37" t="s">
        <v>82</v>
      </c>
      <c r="D27" s="2" t="s">
        <v>19</v>
      </c>
      <c r="E27" s="2" t="s">
        <v>10</v>
      </c>
      <c r="F27" s="37" t="s">
        <v>29</v>
      </c>
      <c r="G27" s="37" t="s">
        <v>83</v>
      </c>
      <c r="H27" s="59">
        <v>2</v>
      </c>
      <c r="I27" s="59"/>
      <c r="J27" s="59"/>
      <c r="K27" s="59">
        <v>1</v>
      </c>
      <c r="L27" s="59"/>
      <c r="M27" s="59"/>
      <c r="N27" s="59"/>
      <c r="O27" s="59">
        <v>1</v>
      </c>
      <c r="P27" s="59"/>
      <c r="Q27" s="59"/>
    </row>
    <row r="28" spans="1:17" ht="15" x14ac:dyDescent="0.25">
      <c r="A28" s="36" t="s">
        <v>84</v>
      </c>
      <c r="B28" s="8"/>
      <c r="C28" s="37" t="s">
        <v>85</v>
      </c>
      <c r="D28" s="2" t="s">
        <v>19</v>
      </c>
      <c r="E28" s="2" t="s">
        <v>10</v>
      </c>
      <c r="F28" s="37" t="s">
        <v>15</v>
      </c>
      <c r="G28" s="37" t="s">
        <v>86</v>
      </c>
      <c r="H28" s="59">
        <v>2</v>
      </c>
      <c r="I28" s="59"/>
      <c r="J28" s="59"/>
      <c r="K28" s="59">
        <v>1</v>
      </c>
      <c r="L28" s="59"/>
      <c r="M28" s="59"/>
      <c r="N28" s="59"/>
      <c r="O28" s="59">
        <v>1</v>
      </c>
      <c r="P28" s="59"/>
      <c r="Q28" s="59"/>
    </row>
    <row r="29" spans="1:17" ht="15" x14ac:dyDescent="0.25">
      <c r="A29" s="36" t="s">
        <v>87</v>
      </c>
      <c r="B29" s="8"/>
      <c r="C29" s="37" t="s">
        <v>385</v>
      </c>
      <c r="D29" s="2" t="s">
        <v>19</v>
      </c>
      <c r="E29" s="2" t="s">
        <v>10</v>
      </c>
      <c r="F29" s="37" t="s">
        <v>35</v>
      </c>
      <c r="G29" s="37" t="s">
        <v>88</v>
      </c>
      <c r="H29" s="59"/>
      <c r="I29" s="59"/>
      <c r="J29" s="59"/>
      <c r="K29" s="59">
        <v>1</v>
      </c>
      <c r="L29" s="59"/>
      <c r="M29" s="59"/>
      <c r="N29" s="59"/>
      <c r="O29" s="59">
        <v>1</v>
      </c>
      <c r="P29" s="59"/>
      <c r="Q29" s="59"/>
    </row>
    <row r="30" spans="1:17" ht="15" x14ac:dyDescent="0.25">
      <c r="A30" s="36" t="s">
        <v>89</v>
      </c>
      <c r="B30" s="8"/>
      <c r="C30" s="37" t="s">
        <v>90</v>
      </c>
      <c r="D30" s="2" t="s">
        <v>9</v>
      </c>
      <c r="E30" s="2" t="s">
        <v>10</v>
      </c>
      <c r="F30" s="37" t="s">
        <v>15</v>
      </c>
      <c r="G30" s="37" t="s">
        <v>91</v>
      </c>
      <c r="H30" s="59">
        <v>2</v>
      </c>
      <c r="I30" s="59"/>
      <c r="J30" s="59"/>
      <c r="K30" s="59">
        <v>1</v>
      </c>
      <c r="L30" s="59"/>
      <c r="M30" s="59">
        <v>2</v>
      </c>
      <c r="N30" s="59"/>
      <c r="O30" s="59">
        <v>1</v>
      </c>
      <c r="P30" s="59"/>
      <c r="Q30" s="59"/>
    </row>
    <row r="31" spans="1:17" ht="15" x14ac:dyDescent="0.25">
      <c r="A31" s="36" t="s">
        <v>92</v>
      </c>
      <c r="B31" s="8"/>
      <c r="C31" s="37" t="s">
        <v>93</v>
      </c>
      <c r="D31" s="2" t="s">
        <v>9</v>
      </c>
      <c r="E31" s="2" t="s">
        <v>10</v>
      </c>
      <c r="F31" s="37" t="s">
        <v>35</v>
      </c>
      <c r="G31" s="37" t="s">
        <v>305</v>
      </c>
      <c r="H31" s="59"/>
      <c r="I31" s="59"/>
      <c r="J31" s="59"/>
      <c r="K31" s="59">
        <v>1</v>
      </c>
      <c r="L31" s="59"/>
      <c r="M31" s="59"/>
      <c r="N31" s="59"/>
      <c r="O31" s="59">
        <v>1</v>
      </c>
      <c r="P31" s="59"/>
      <c r="Q31" s="59"/>
    </row>
    <row r="32" spans="1:17" ht="15" x14ac:dyDescent="0.25">
      <c r="A32" s="36" t="s">
        <v>94</v>
      </c>
      <c r="B32" s="8"/>
      <c r="C32" s="37" t="s">
        <v>95</v>
      </c>
      <c r="D32" s="2" t="s">
        <v>9</v>
      </c>
      <c r="E32" s="2" t="s">
        <v>10</v>
      </c>
      <c r="F32" s="37" t="s">
        <v>35</v>
      </c>
      <c r="G32" s="37" t="s">
        <v>96</v>
      </c>
      <c r="H32" s="59"/>
      <c r="I32" s="59"/>
      <c r="J32" s="59"/>
      <c r="K32" s="59">
        <v>1</v>
      </c>
      <c r="L32" s="59"/>
      <c r="M32" s="59"/>
      <c r="N32" s="59"/>
      <c r="O32" s="59">
        <v>1</v>
      </c>
      <c r="P32" s="59"/>
      <c r="Q32" s="59"/>
    </row>
    <row r="33" spans="1:17" ht="26.25" x14ac:dyDescent="0.25">
      <c r="A33" s="36" t="s">
        <v>97</v>
      </c>
      <c r="B33" s="8"/>
      <c r="C33" s="37" t="s">
        <v>386</v>
      </c>
      <c r="D33" s="2" t="s">
        <v>19</v>
      </c>
      <c r="E33" s="2" t="s">
        <v>10</v>
      </c>
      <c r="F33" s="37" t="s">
        <v>15</v>
      </c>
      <c r="G33" s="37" t="s">
        <v>98</v>
      </c>
      <c r="H33" s="59">
        <v>2</v>
      </c>
      <c r="I33" s="59"/>
      <c r="J33" s="59"/>
      <c r="K33" s="59">
        <v>1</v>
      </c>
      <c r="L33" s="59"/>
      <c r="M33" s="59">
        <v>2</v>
      </c>
      <c r="N33" s="59"/>
      <c r="O33" s="59">
        <v>1</v>
      </c>
      <c r="P33" s="59"/>
      <c r="Q33" s="59"/>
    </row>
    <row r="34" spans="1:17" ht="15" x14ac:dyDescent="0.25">
      <c r="A34" s="36" t="s">
        <v>99</v>
      </c>
      <c r="B34" s="8"/>
      <c r="C34" s="37" t="s">
        <v>100</v>
      </c>
      <c r="D34" s="2" t="s">
        <v>9</v>
      </c>
      <c r="E34" s="2" t="s">
        <v>10</v>
      </c>
      <c r="F34" s="37" t="s">
        <v>15</v>
      </c>
      <c r="G34" s="37" t="s">
        <v>101</v>
      </c>
      <c r="H34" s="59">
        <v>2</v>
      </c>
      <c r="I34" s="59"/>
      <c r="J34" s="59"/>
      <c r="K34" s="59">
        <v>1</v>
      </c>
      <c r="L34" s="59">
        <v>2</v>
      </c>
      <c r="M34" s="59">
        <v>2</v>
      </c>
      <c r="N34" s="59"/>
      <c r="O34" s="59">
        <v>1</v>
      </c>
      <c r="P34" s="59"/>
      <c r="Q34" s="59"/>
    </row>
    <row r="35" spans="1:17" ht="15" x14ac:dyDescent="0.25">
      <c r="A35" s="36" t="s">
        <v>102</v>
      </c>
      <c r="B35" s="8"/>
      <c r="C35" s="37" t="s">
        <v>103</v>
      </c>
      <c r="D35" s="2" t="s">
        <v>9</v>
      </c>
      <c r="E35" s="2" t="s">
        <v>10</v>
      </c>
      <c r="F35" s="37" t="s">
        <v>15</v>
      </c>
      <c r="G35" s="37" t="s">
        <v>104</v>
      </c>
      <c r="H35" s="59">
        <v>2</v>
      </c>
      <c r="I35" s="59"/>
      <c r="J35" s="59"/>
      <c r="K35" s="59">
        <v>1</v>
      </c>
      <c r="L35" s="59"/>
      <c r="M35" s="59">
        <v>2</v>
      </c>
      <c r="N35" s="59"/>
      <c r="O35" s="59">
        <v>1</v>
      </c>
      <c r="P35" s="59"/>
      <c r="Q35" s="59"/>
    </row>
    <row r="36" spans="1:17" ht="15" x14ac:dyDescent="0.25">
      <c r="A36" s="36" t="s">
        <v>105</v>
      </c>
      <c r="B36" s="8"/>
      <c r="C36" s="37" t="s">
        <v>387</v>
      </c>
      <c r="D36" s="2" t="s">
        <v>9</v>
      </c>
      <c r="E36" s="2" t="s">
        <v>10</v>
      </c>
      <c r="F36" s="37" t="s">
        <v>15</v>
      </c>
      <c r="G36" s="37" t="s">
        <v>106</v>
      </c>
      <c r="H36" s="59">
        <v>2</v>
      </c>
      <c r="I36" s="59"/>
      <c r="J36" s="59"/>
      <c r="K36" s="59">
        <v>1</v>
      </c>
      <c r="L36" s="59">
        <v>2</v>
      </c>
      <c r="M36" s="59">
        <v>2</v>
      </c>
      <c r="N36" s="59"/>
      <c r="O36" s="59">
        <v>1</v>
      </c>
      <c r="P36" s="59"/>
      <c r="Q36" s="59"/>
    </row>
    <row r="37" spans="1:17" ht="15" x14ac:dyDescent="0.25">
      <c r="A37" s="36" t="s">
        <v>107</v>
      </c>
      <c r="B37" s="8"/>
      <c r="C37" s="37" t="s">
        <v>108</v>
      </c>
      <c r="D37" s="2" t="s">
        <v>9</v>
      </c>
      <c r="E37" s="2" t="s">
        <v>10</v>
      </c>
      <c r="F37" s="37" t="s">
        <v>15</v>
      </c>
      <c r="G37" s="37" t="s">
        <v>109</v>
      </c>
      <c r="H37" s="59">
        <v>2</v>
      </c>
      <c r="I37" s="59"/>
      <c r="J37" s="59"/>
      <c r="K37" s="59">
        <v>1</v>
      </c>
      <c r="L37" s="59">
        <v>2</v>
      </c>
      <c r="M37" s="59">
        <v>2</v>
      </c>
      <c r="N37" s="59"/>
      <c r="O37" s="59">
        <v>1</v>
      </c>
      <c r="P37" s="59"/>
      <c r="Q37" s="59"/>
    </row>
    <row r="38" spans="1:17" ht="15" x14ac:dyDescent="0.25">
      <c r="A38" s="36" t="s">
        <v>110</v>
      </c>
      <c r="B38" s="8"/>
      <c r="C38" s="37" t="s">
        <v>111</v>
      </c>
      <c r="D38" s="2" t="s">
        <v>9</v>
      </c>
      <c r="E38" s="2" t="s">
        <v>10</v>
      </c>
      <c r="F38" s="37" t="s">
        <v>15</v>
      </c>
      <c r="G38" s="37" t="s">
        <v>112</v>
      </c>
      <c r="H38" s="59">
        <v>2</v>
      </c>
      <c r="I38" s="59"/>
      <c r="J38" s="59"/>
      <c r="K38" s="59">
        <v>1</v>
      </c>
      <c r="L38" s="59">
        <v>2</v>
      </c>
      <c r="M38" s="59">
        <v>2</v>
      </c>
      <c r="N38" s="59"/>
      <c r="O38" s="59">
        <v>1</v>
      </c>
      <c r="P38" s="59"/>
      <c r="Q38" s="59"/>
    </row>
    <row r="39" spans="1:17" ht="15" x14ac:dyDescent="0.25">
      <c r="A39" s="36" t="s">
        <v>113</v>
      </c>
      <c r="B39" s="8"/>
      <c r="C39" s="37" t="s">
        <v>114</v>
      </c>
      <c r="D39" s="2" t="s">
        <v>9</v>
      </c>
      <c r="E39" s="2" t="s">
        <v>10</v>
      </c>
      <c r="F39" s="37" t="s">
        <v>15</v>
      </c>
      <c r="G39" s="37" t="s">
        <v>115</v>
      </c>
      <c r="H39" s="59"/>
      <c r="I39" s="59"/>
      <c r="J39" s="59"/>
      <c r="K39" s="59">
        <v>1</v>
      </c>
      <c r="L39" s="59"/>
      <c r="M39" s="59"/>
      <c r="N39" s="59"/>
      <c r="O39" s="59">
        <v>1</v>
      </c>
      <c r="P39" s="59"/>
      <c r="Q39" s="59"/>
    </row>
    <row r="40" spans="1:17" ht="15" x14ac:dyDescent="0.25">
      <c r="A40" s="36" t="s">
        <v>116</v>
      </c>
      <c r="B40" s="8"/>
      <c r="C40" s="37" t="s">
        <v>117</v>
      </c>
      <c r="D40" s="2" t="s">
        <v>9</v>
      </c>
      <c r="E40" s="2" t="s">
        <v>10</v>
      </c>
      <c r="F40" s="37" t="s">
        <v>15</v>
      </c>
      <c r="G40" s="37" t="s">
        <v>118</v>
      </c>
      <c r="H40" s="59">
        <v>2</v>
      </c>
      <c r="I40" s="59"/>
      <c r="J40" s="59"/>
      <c r="K40" s="59">
        <v>1</v>
      </c>
      <c r="L40" s="59"/>
      <c r="M40" s="59">
        <v>2</v>
      </c>
      <c r="N40" s="59"/>
      <c r="O40" s="59">
        <v>1</v>
      </c>
      <c r="P40" s="59"/>
      <c r="Q40" s="59"/>
    </row>
    <row r="41" spans="1:17" ht="15" x14ac:dyDescent="0.25">
      <c r="A41" s="36" t="s">
        <v>119</v>
      </c>
      <c r="B41" s="8"/>
      <c r="C41" s="37" t="s">
        <v>120</v>
      </c>
      <c r="D41" s="2" t="s">
        <v>9</v>
      </c>
      <c r="E41" s="2" t="s">
        <v>10</v>
      </c>
      <c r="F41" s="37" t="s">
        <v>15</v>
      </c>
      <c r="G41" s="37" t="s">
        <v>121</v>
      </c>
      <c r="H41" s="59">
        <v>2</v>
      </c>
      <c r="I41" s="59"/>
      <c r="J41" s="59"/>
      <c r="K41" s="59">
        <v>1</v>
      </c>
      <c r="L41" s="59">
        <v>2</v>
      </c>
      <c r="M41" s="59">
        <v>2</v>
      </c>
      <c r="N41" s="59"/>
      <c r="O41" s="59">
        <v>1</v>
      </c>
      <c r="P41" s="59"/>
      <c r="Q41" s="59"/>
    </row>
    <row r="42" spans="1:17" ht="15" x14ac:dyDescent="0.25">
      <c r="A42" s="36" t="s">
        <v>122</v>
      </c>
      <c r="B42" s="8"/>
      <c r="C42" s="37" t="s">
        <v>123</v>
      </c>
      <c r="D42" s="2" t="s">
        <v>9</v>
      </c>
      <c r="E42" s="2" t="s">
        <v>10</v>
      </c>
      <c r="F42" s="37" t="s">
        <v>15</v>
      </c>
      <c r="G42" s="37" t="s">
        <v>124</v>
      </c>
      <c r="H42" s="59">
        <v>2</v>
      </c>
      <c r="I42" s="59"/>
      <c r="J42" s="59"/>
      <c r="K42" s="59">
        <v>1</v>
      </c>
      <c r="L42" s="59"/>
      <c r="M42" s="59"/>
      <c r="N42" s="59"/>
      <c r="O42" s="59">
        <v>1</v>
      </c>
      <c r="P42" s="59"/>
      <c r="Q42" s="59"/>
    </row>
    <row r="43" spans="1:17" ht="15" x14ac:dyDescent="0.25">
      <c r="A43" s="36" t="s">
        <v>125</v>
      </c>
      <c r="B43" s="8"/>
      <c r="C43" s="37" t="s">
        <v>126</v>
      </c>
      <c r="D43" s="2" t="s">
        <v>9</v>
      </c>
      <c r="E43" s="2" t="s">
        <v>10</v>
      </c>
      <c r="F43" s="37" t="s">
        <v>15</v>
      </c>
      <c r="G43" s="37" t="s">
        <v>127</v>
      </c>
      <c r="H43" s="59">
        <v>2</v>
      </c>
      <c r="I43" s="59"/>
      <c r="J43" s="59"/>
      <c r="K43" s="59">
        <v>1</v>
      </c>
      <c r="L43" s="59">
        <v>2</v>
      </c>
      <c r="M43" s="59">
        <v>2</v>
      </c>
      <c r="N43" s="59"/>
      <c r="O43" s="59">
        <v>1</v>
      </c>
      <c r="P43" s="59"/>
      <c r="Q43" s="59"/>
    </row>
    <row r="44" spans="1:17" ht="15" x14ac:dyDescent="0.25">
      <c r="A44" s="36" t="s">
        <v>128</v>
      </c>
      <c r="B44" s="8"/>
      <c r="C44" s="37" t="s">
        <v>388</v>
      </c>
      <c r="D44" s="2" t="s">
        <v>9</v>
      </c>
      <c r="E44" s="2" t="s">
        <v>10</v>
      </c>
      <c r="F44" s="37" t="s">
        <v>15</v>
      </c>
      <c r="G44" s="37" t="s">
        <v>129</v>
      </c>
      <c r="H44" s="59">
        <v>2</v>
      </c>
      <c r="I44" s="59"/>
      <c r="J44" s="59"/>
      <c r="K44" s="59">
        <v>1</v>
      </c>
      <c r="L44" s="59">
        <v>2</v>
      </c>
      <c r="M44" s="59">
        <v>2</v>
      </c>
      <c r="N44" s="59"/>
      <c r="O44" s="59">
        <v>1</v>
      </c>
      <c r="P44" s="59"/>
      <c r="Q44" s="59"/>
    </row>
    <row r="45" spans="1:17" ht="15" x14ac:dyDescent="0.25">
      <c r="A45" s="36" t="s">
        <v>130</v>
      </c>
      <c r="B45" s="8"/>
      <c r="C45" s="37" t="s">
        <v>131</v>
      </c>
      <c r="D45" s="2" t="s">
        <v>9</v>
      </c>
      <c r="E45" s="2" t="s">
        <v>10</v>
      </c>
      <c r="F45" s="37" t="s">
        <v>15</v>
      </c>
      <c r="G45" s="37" t="s">
        <v>132</v>
      </c>
      <c r="H45" s="59">
        <v>2</v>
      </c>
      <c r="I45" s="59"/>
      <c r="J45" s="59"/>
      <c r="K45" s="59">
        <v>1</v>
      </c>
      <c r="L45" s="59">
        <v>2</v>
      </c>
      <c r="M45" s="59">
        <v>2</v>
      </c>
      <c r="N45" s="59"/>
      <c r="O45" s="59">
        <v>1</v>
      </c>
      <c r="P45" s="59"/>
      <c r="Q45" s="59"/>
    </row>
    <row r="46" spans="1:17" ht="15" x14ac:dyDescent="0.25">
      <c r="A46" s="36" t="s">
        <v>133</v>
      </c>
      <c r="B46" s="8"/>
      <c r="C46" s="37" t="s">
        <v>134</v>
      </c>
      <c r="D46" s="2" t="s">
        <v>9</v>
      </c>
      <c r="E46" s="2" t="s">
        <v>10</v>
      </c>
      <c r="F46" s="37" t="s">
        <v>15</v>
      </c>
      <c r="G46" s="37" t="s">
        <v>135</v>
      </c>
      <c r="H46" s="59">
        <v>2</v>
      </c>
      <c r="I46" s="59"/>
      <c r="J46" s="59"/>
      <c r="K46" s="59">
        <v>1</v>
      </c>
      <c r="L46" s="59"/>
      <c r="M46" s="59">
        <v>2</v>
      </c>
      <c r="N46" s="59"/>
      <c r="O46" s="59">
        <v>1</v>
      </c>
      <c r="P46" s="59"/>
      <c r="Q46" s="59"/>
    </row>
    <row r="47" spans="1:17" ht="15" x14ac:dyDescent="0.25">
      <c r="A47" s="36" t="s">
        <v>136</v>
      </c>
      <c r="B47" s="8"/>
      <c r="C47" s="37" t="s">
        <v>137</v>
      </c>
      <c r="D47" s="2" t="s">
        <v>9</v>
      </c>
      <c r="E47" s="2" t="s">
        <v>10</v>
      </c>
      <c r="F47" s="37" t="s">
        <v>15</v>
      </c>
      <c r="G47" s="37" t="s">
        <v>138</v>
      </c>
      <c r="H47" s="59">
        <v>2</v>
      </c>
      <c r="I47" s="59"/>
      <c r="J47" s="59"/>
      <c r="K47" s="59">
        <v>1</v>
      </c>
      <c r="L47" s="59"/>
      <c r="M47" s="59">
        <v>2</v>
      </c>
      <c r="N47" s="59"/>
      <c r="O47" s="59">
        <v>1</v>
      </c>
      <c r="P47" s="59"/>
      <c r="Q47" s="59"/>
    </row>
    <row r="48" spans="1:17" ht="15" x14ac:dyDescent="0.25">
      <c r="A48" s="36" t="s">
        <v>139</v>
      </c>
      <c r="B48" s="8"/>
      <c r="C48" s="37" t="s">
        <v>389</v>
      </c>
      <c r="D48" s="2" t="s">
        <v>9</v>
      </c>
      <c r="E48" s="2" t="s">
        <v>10</v>
      </c>
      <c r="F48" s="37" t="s">
        <v>15</v>
      </c>
      <c r="G48" s="37" t="s">
        <v>140</v>
      </c>
      <c r="H48" s="59">
        <v>2</v>
      </c>
      <c r="I48" s="59"/>
      <c r="J48" s="59"/>
      <c r="K48" s="59">
        <v>1</v>
      </c>
      <c r="L48" s="59"/>
      <c r="M48" s="59">
        <v>2</v>
      </c>
      <c r="N48" s="59"/>
      <c r="O48" s="59">
        <v>1</v>
      </c>
      <c r="P48" s="59"/>
      <c r="Q48" s="59"/>
    </row>
    <row r="49" spans="1:17" ht="15" x14ac:dyDescent="0.25">
      <c r="A49" s="36" t="s">
        <v>141</v>
      </c>
      <c r="B49" s="8"/>
      <c r="C49" s="37" t="s">
        <v>142</v>
      </c>
      <c r="D49" s="2" t="s">
        <v>9</v>
      </c>
      <c r="E49" s="2" t="s">
        <v>10</v>
      </c>
      <c r="F49" s="37" t="s">
        <v>15</v>
      </c>
      <c r="G49" s="37" t="s">
        <v>143</v>
      </c>
      <c r="H49" s="59">
        <v>2</v>
      </c>
      <c r="I49" s="59"/>
      <c r="J49" s="59"/>
      <c r="K49" s="59">
        <v>1</v>
      </c>
      <c r="L49" s="59"/>
      <c r="M49" s="59"/>
      <c r="N49" s="59"/>
      <c r="O49" s="59">
        <v>1</v>
      </c>
      <c r="P49" s="59"/>
      <c r="Q49" s="59"/>
    </row>
    <row r="50" spans="1:17" ht="15" x14ac:dyDescent="0.25">
      <c r="A50" s="36" t="s">
        <v>144</v>
      </c>
      <c r="B50" s="8"/>
      <c r="C50" s="37" t="s">
        <v>145</v>
      </c>
      <c r="D50" s="2" t="s">
        <v>9</v>
      </c>
      <c r="E50" s="2" t="s">
        <v>10</v>
      </c>
      <c r="F50" s="37" t="s">
        <v>35</v>
      </c>
      <c r="G50" s="37" t="s">
        <v>146</v>
      </c>
      <c r="H50" s="59"/>
      <c r="I50" s="59"/>
      <c r="J50" s="59"/>
      <c r="K50" s="59">
        <v>1</v>
      </c>
      <c r="L50" s="59"/>
      <c r="M50" s="59"/>
      <c r="N50" s="59"/>
      <c r="O50" s="59">
        <v>1</v>
      </c>
      <c r="P50" s="59"/>
      <c r="Q50" s="59"/>
    </row>
    <row r="51" spans="1:17" ht="15" x14ac:dyDescent="0.25">
      <c r="A51" s="36" t="s">
        <v>147</v>
      </c>
      <c r="B51" s="8"/>
      <c r="C51" s="37" t="s">
        <v>390</v>
      </c>
      <c r="D51" s="2" t="s">
        <v>9</v>
      </c>
      <c r="E51" s="2" t="s">
        <v>10</v>
      </c>
      <c r="F51" s="37" t="s">
        <v>35</v>
      </c>
      <c r="G51" s="37" t="s">
        <v>148</v>
      </c>
      <c r="H51" s="59"/>
      <c r="I51" s="59"/>
      <c r="J51" s="59"/>
      <c r="K51" s="59">
        <v>1</v>
      </c>
      <c r="L51" s="59"/>
      <c r="M51" s="59"/>
      <c r="N51" s="59"/>
      <c r="O51" s="59">
        <v>1</v>
      </c>
      <c r="P51" s="59"/>
      <c r="Q51" s="59"/>
    </row>
    <row r="52" spans="1:17" ht="26.25" x14ac:dyDescent="0.25">
      <c r="A52" s="36" t="s">
        <v>149</v>
      </c>
      <c r="B52" s="8"/>
      <c r="C52" s="37" t="s">
        <v>150</v>
      </c>
      <c r="D52" s="2" t="s">
        <v>9</v>
      </c>
      <c r="E52" s="2" t="s">
        <v>10</v>
      </c>
      <c r="F52" s="37" t="s">
        <v>35</v>
      </c>
      <c r="G52" s="37" t="s">
        <v>151</v>
      </c>
      <c r="H52" s="59"/>
      <c r="I52" s="59"/>
      <c r="J52" s="59"/>
      <c r="K52" s="59">
        <v>1</v>
      </c>
      <c r="L52" s="59"/>
      <c r="M52" s="59"/>
      <c r="N52" s="59"/>
      <c r="O52" s="59">
        <v>1</v>
      </c>
      <c r="P52" s="59"/>
      <c r="Q52" s="59"/>
    </row>
    <row r="53" spans="1:17" ht="15" x14ac:dyDescent="0.25">
      <c r="A53" s="36" t="s">
        <v>152</v>
      </c>
      <c r="B53" s="8"/>
      <c r="C53" s="37" t="s">
        <v>391</v>
      </c>
      <c r="D53" s="2" t="s">
        <v>9</v>
      </c>
      <c r="E53" s="2" t="s">
        <v>10</v>
      </c>
      <c r="F53" s="37" t="s">
        <v>35</v>
      </c>
      <c r="G53" s="37" t="s">
        <v>153</v>
      </c>
      <c r="H53" s="59"/>
      <c r="I53" s="59"/>
      <c r="J53" s="59"/>
      <c r="K53" s="59">
        <v>1</v>
      </c>
      <c r="L53" s="59"/>
      <c r="M53" s="59"/>
      <c r="N53" s="59"/>
      <c r="O53" s="59">
        <v>1</v>
      </c>
      <c r="P53" s="59"/>
      <c r="Q53" s="59"/>
    </row>
    <row r="54" spans="1:17" ht="15" x14ac:dyDescent="0.25">
      <c r="A54" s="36" t="s">
        <v>154</v>
      </c>
      <c r="B54" s="8"/>
      <c r="C54" s="37" t="s">
        <v>155</v>
      </c>
      <c r="D54" s="2" t="s">
        <v>9</v>
      </c>
      <c r="E54" s="2" t="s">
        <v>10</v>
      </c>
      <c r="F54" s="37" t="s">
        <v>35</v>
      </c>
      <c r="G54" s="37" t="s">
        <v>156</v>
      </c>
      <c r="H54" s="59"/>
      <c r="I54" s="59"/>
      <c r="J54" s="59"/>
      <c r="K54" s="59">
        <v>1</v>
      </c>
      <c r="L54" s="59"/>
      <c r="M54" s="59"/>
      <c r="N54" s="59"/>
      <c r="O54" s="59">
        <v>1</v>
      </c>
      <c r="P54" s="59"/>
      <c r="Q54" s="59"/>
    </row>
    <row r="55" spans="1:17" ht="15" x14ac:dyDescent="0.25">
      <c r="A55" s="36" t="s">
        <v>157</v>
      </c>
      <c r="B55" s="8"/>
      <c r="C55" s="37" t="s">
        <v>158</v>
      </c>
      <c r="D55" s="2" t="s">
        <v>9</v>
      </c>
      <c r="E55" s="2" t="s">
        <v>10</v>
      </c>
      <c r="F55" s="37" t="s">
        <v>35</v>
      </c>
      <c r="G55" s="37" t="s">
        <v>159</v>
      </c>
      <c r="H55" s="59"/>
      <c r="I55" s="59"/>
      <c r="J55" s="59"/>
      <c r="K55" s="59">
        <v>1</v>
      </c>
      <c r="L55" s="59"/>
      <c r="M55" s="59"/>
      <c r="N55" s="59"/>
      <c r="O55" s="59">
        <v>1</v>
      </c>
      <c r="P55" s="59"/>
      <c r="Q55" s="59"/>
    </row>
    <row r="56" spans="1:17" ht="15" x14ac:dyDescent="0.25">
      <c r="A56" s="36" t="s">
        <v>160</v>
      </c>
      <c r="B56" s="8"/>
      <c r="C56" s="37" t="s">
        <v>392</v>
      </c>
      <c r="D56" s="2" t="s">
        <v>9</v>
      </c>
      <c r="E56" s="2" t="s">
        <v>10</v>
      </c>
      <c r="F56" s="37" t="s">
        <v>35</v>
      </c>
      <c r="G56" s="37" t="s">
        <v>161</v>
      </c>
      <c r="H56" s="59"/>
      <c r="I56" s="59"/>
      <c r="J56" s="59"/>
      <c r="K56" s="59">
        <v>1</v>
      </c>
      <c r="L56" s="59"/>
      <c r="M56" s="59"/>
      <c r="N56" s="59"/>
      <c r="O56" s="59">
        <v>1</v>
      </c>
      <c r="P56" s="59"/>
      <c r="Q56" s="59"/>
    </row>
    <row r="57" spans="1:17" ht="15" x14ac:dyDescent="0.25">
      <c r="A57" s="36" t="s">
        <v>162</v>
      </c>
      <c r="B57" s="8"/>
      <c r="C57" s="37" t="s">
        <v>163</v>
      </c>
      <c r="D57" s="2" t="s">
        <v>9</v>
      </c>
      <c r="E57" s="2" t="s">
        <v>10</v>
      </c>
      <c r="F57" s="37" t="s">
        <v>35</v>
      </c>
      <c r="G57" s="37" t="s">
        <v>164</v>
      </c>
      <c r="H57" s="59"/>
      <c r="I57" s="59"/>
      <c r="J57" s="59"/>
      <c r="K57" s="59">
        <v>1</v>
      </c>
      <c r="L57" s="59"/>
      <c r="M57" s="59"/>
      <c r="N57" s="59"/>
      <c r="O57" s="59">
        <v>1</v>
      </c>
      <c r="P57" s="59"/>
      <c r="Q57" s="59"/>
    </row>
    <row r="58" spans="1:17" ht="15" x14ac:dyDescent="0.25">
      <c r="A58" s="36" t="s">
        <v>165</v>
      </c>
      <c r="B58" s="8"/>
      <c r="C58" s="37" t="s">
        <v>166</v>
      </c>
      <c r="D58" s="2" t="s">
        <v>9</v>
      </c>
      <c r="E58" s="2" t="s">
        <v>10</v>
      </c>
      <c r="F58" s="37" t="s">
        <v>35</v>
      </c>
      <c r="G58" s="37" t="s">
        <v>167</v>
      </c>
      <c r="H58" s="59"/>
      <c r="I58" s="59"/>
      <c r="J58" s="59"/>
      <c r="K58" s="59">
        <v>1</v>
      </c>
      <c r="L58" s="59"/>
      <c r="M58" s="59"/>
      <c r="N58" s="59"/>
      <c r="O58" s="59">
        <v>1</v>
      </c>
      <c r="P58" s="59"/>
      <c r="Q58" s="59"/>
    </row>
    <row r="59" spans="1:17" ht="26.25" x14ac:dyDescent="0.25">
      <c r="A59" s="36" t="s">
        <v>168</v>
      </c>
      <c r="B59" s="8"/>
      <c r="C59" s="37" t="s">
        <v>393</v>
      </c>
      <c r="D59" s="2" t="s">
        <v>9</v>
      </c>
      <c r="E59" s="2" t="s">
        <v>10</v>
      </c>
      <c r="F59" s="37" t="s">
        <v>35</v>
      </c>
      <c r="G59" s="37" t="s">
        <v>169</v>
      </c>
      <c r="H59" s="59"/>
      <c r="I59" s="59"/>
      <c r="J59" s="59"/>
      <c r="K59" s="59">
        <v>1</v>
      </c>
      <c r="L59" s="59"/>
      <c r="M59" s="59"/>
      <c r="N59" s="59"/>
      <c r="O59" s="59">
        <v>1</v>
      </c>
      <c r="P59" s="59"/>
      <c r="Q59" s="59"/>
    </row>
    <row r="60" spans="1:17" ht="15" x14ac:dyDescent="0.25">
      <c r="A60" s="36" t="s">
        <v>170</v>
      </c>
      <c r="B60" s="8"/>
      <c r="C60" s="37" t="s">
        <v>171</v>
      </c>
      <c r="D60" s="2" t="s">
        <v>9</v>
      </c>
      <c r="E60" s="2" t="s">
        <v>10</v>
      </c>
      <c r="F60" s="37" t="s">
        <v>35</v>
      </c>
      <c r="G60" s="37" t="s">
        <v>172</v>
      </c>
      <c r="H60" s="59"/>
      <c r="I60" s="59"/>
      <c r="J60" s="59"/>
      <c r="K60" s="59">
        <v>1</v>
      </c>
      <c r="L60" s="59"/>
      <c r="M60" s="59"/>
      <c r="N60" s="59"/>
      <c r="O60" s="59">
        <v>1</v>
      </c>
      <c r="P60" s="59"/>
      <c r="Q60" s="59"/>
    </row>
    <row r="61" spans="1:17" ht="15" x14ac:dyDescent="0.25">
      <c r="A61" s="39" t="s">
        <v>173</v>
      </c>
      <c r="B61" s="8"/>
      <c r="C61" s="40" t="s">
        <v>174</v>
      </c>
      <c r="D61" s="2" t="s">
        <v>19</v>
      </c>
      <c r="E61" s="2" t="s">
        <v>10</v>
      </c>
      <c r="F61" s="37" t="s">
        <v>35</v>
      </c>
      <c r="G61" s="37" t="s">
        <v>175</v>
      </c>
      <c r="H61" s="59"/>
      <c r="I61" s="59"/>
      <c r="J61" s="59"/>
      <c r="K61" s="59">
        <v>1</v>
      </c>
      <c r="L61" s="59"/>
      <c r="M61" s="59"/>
      <c r="N61" s="59"/>
      <c r="O61" s="59">
        <v>1</v>
      </c>
      <c r="P61" s="59"/>
      <c r="Q61" s="59"/>
    </row>
    <row r="62" spans="1:17" ht="15" x14ac:dyDescent="0.25">
      <c r="A62" s="39" t="s">
        <v>176</v>
      </c>
      <c r="B62" s="8"/>
      <c r="C62" s="40" t="s">
        <v>177</v>
      </c>
      <c r="D62" s="2" t="s">
        <v>19</v>
      </c>
      <c r="E62" s="2" t="s">
        <v>10</v>
      </c>
      <c r="F62" s="37" t="s">
        <v>35</v>
      </c>
      <c r="G62" s="37" t="s">
        <v>178</v>
      </c>
      <c r="H62" s="59"/>
      <c r="I62" s="59"/>
      <c r="J62" s="59"/>
      <c r="K62" s="59">
        <v>1</v>
      </c>
      <c r="L62" s="59"/>
      <c r="M62" s="59"/>
      <c r="N62" s="59"/>
      <c r="O62" s="59">
        <v>1</v>
      </c>
      <c r="P62" s="59"/>
      <c r="Q62" s="59"/>
    </row>
    <row r="63" spans="1:17" ht="15" x14ac:dyDescent="0.25">
      <c r="A63" s="39" t="s">
        <v>232</v>
      </c>
      <c r="B63" s="8"/>
      <c r="C63" s="40" t="s">
        <v>394</v>
      </c>
      <c r="D63" s="2" t="s">
        <v>19</v>
      </c>
      <c r="E63" s="2" t="s">
        <v>10</v>
      </c>
      <c r="F63" s="37" t="s">
        <v>35</v>
      </c>
      <c r="G63" s="37" t="s">
        <v>233</v>
      </c>
      <c r="H63" s="59"/>
      <c r="I63" s="59"/>
      <c r="J63" s="59"/>
      <c r="K63" s="59">
        <v>1</v>
      </c>
      <c r="L63" s="59"/>
      <c r="M63" s="59"/>
      <c r="N63" s="59"/>
      <c r="O63" s="59">
        <v>1</v>
      </c>
      <c r="P63" s="59"/>
      <c r="Q63" s="59"/>
    </row>
    <row r="64" spans="1:17" ht="15" x14ac:dyDescent="0.25">
      <c r="A64" s="39" t="s">
        <v>234</v>
      </c>
      <c r="B64" s="8"/>
      <c r="C64" s="40" t="s">
        <v>235</v>
      </c>
      <c r="D64" s="2" t="s">
        <v>19</v>
      </c>
      <c r="E64" s="2" t="s">
        <v>10</v>
      </c>
      <c r="F64" s="37" t="s">
        <v>35</v>
      </c>
      <c r="G64" s="37" t="s">
        <v>236</v>
      </c>
      <c r="H64" s="59"/>
      <c r="I64" s="59"/>
      <c r="J64" s="59"/>
      <c r="K64" s="59">
        <v>1</v>
      </c>
      <c r="L64" s="59"/>
      <c r="M64" s="59"/>
      <c r="N64" s="59"/>
      <c r="O64" s="59">
        <v>1</v>
      </c>
      <c r="P64" s="59"/>
      <c r="Q64" s="59"/>
    </row>
    <row r="65" spans="1:17" ht="15" x14ac:dyDescent="0.25">
      <c r="A65" s="39" t="s">
        <v>237</v>
      </c>
      <c r="B65" s="8"/>
      <c r="C65" s="40" t="s">
        <v>238</v>
      </c>
      <c r="D65" s="2" t="s">
        <v>19</v>
      </c>
      <c r="E65" s="2" t="s">
        <v>10</v>
      </c>
      <c r="F65" s="37" t="s">
        <v>35</v>
      </c>
      <c r="G65" s="37" t="s">
        <v>239</v>
      </c>
      <c r="H65" s="59"/>
      <c r="I65" s="59"/>
      <c r="J65" s="59"/>
      <c r="K65" s="59">
        <v>1</v>
      </c>
      <c r="L65" s="59"/>
      <c r="M65" s="59"/>
      <c r="N65" s="59"/>
      <c r="O65" s="59">
        <v>1</v>
      </c>
      <c r="P65" s="59"/>
      <c r="Q65" s="59"/>
    </row>
    <row r="66" spans="1:17" ht="15" x14ac:dyDescent="0.25">
      <c r="A66" s="39" t="s">
        <v>240</v>
      </c>
      <c r="B66" s="8"/>
      <c r="C66" s="40" t="s">
        <v>241</v>
      </c>
      <c r="D66" s="2" t="s">
        <v>19</v>
      </c>
      <c r="E66" s="2" t="s">
        <v>10</v>
      </c>
      <c r="F66" s="37" t="s">
        <v>35</v>
      </c>
      <c r="G66" s="37" t="s">
        <v>242</v>
      </c>
      <c r="H66" s="59"/>
      <c r="I66" s="59"/>
      <c r="J66" s="59"/>
      <c r="K66" s="59">
        <v>1</v>
      </c>
      <c r="L66" s="59"/>
      <c r="M66" s="59"/>
      <c r="N66" s="59"/>
      <c r="O66" s="59">
        <v>1</v>
      </c>
      <c r="P66" s="59"/>
      <c r="Q66" s="59"/>
    </row>
    <row r="67" spans="1:17" ht="15" x14ac:dyDescent="0.25">
      <c r="A67" s="39" t="s">
        <v>243</v>
      </c>
      <c r="B67" s="8"/>
      <c r="C67" s="40" t="s">
        <v>244</v>
      </c>
      <c r="D67" s="2" t="s">
        <v>19</v>
      </c>
      <c r="E67" s="2" t="s">
        <v>10</v>
      </c>
      <c r="F67" s="37" t="s">
        <v>35</v>
      </c>
      <c r="G67" s="37" t="s">
        <v>245</v>
      </c>
      <c r="H67" s="59"/>
      <c r="I67" s="59"/>
      <c r="J67" s="59"/>
      <c r="K67" s="59">
        <v>1</v>
      </c>
      <c r="L67" s="59"/>
      <c r="M67" s="59"/>
      <c r="N67" s="59"/>
      <c r="O67" s="59">
        <v>1</v>
      </c>
      <c r="P67" s="59"/>
      <c r="Q67" s="59"/>
    </row>
    <row r="68" spans="1:17" ht="15" x14ac:dyDescent="0.25">
      <c r="A68" s="39" t="s">
        <v>246</v>
      </c>
      <c r="B68" s="8"/>
      <c r="C68" s="40" t="s">
        <v>247</v>
      </c>
      <c r="D68" s="2" t="s">
        <v>19</v>
      </c>
      <c r="E68" s="2" t="s">
        <v>10</v>
      </c>
      <c r="F68" s="37" t="s">
        <v>15</v>
      </c>
      <c r="G68" s="37" t="s">
        <v>248</v>
      </c>
      <c r="H68" s="59">
        <v>2</v>
      </c>
      <c r="I68" s="59"/>
      <c r="J68" s="59"/>
      <c r="K68" s="59">
        <v>1</v>
      </c>
      <c r="L68" s="59"/>
      <c r="M68" s="59"/>
      <c r="N68" s="59"/>
      <c r="O68" s="59">
        <v>1</v>
      </c>
      <c r="P68" s="59"/>
      <c r="Q68" s="59"/>
    </row>
    <row r="69" spans="1:17" ht="15" x14ac:dyDescent="0.25">
      <c r="A69" s="39" t="s">
        <v>249</v>
      </c>
      <c r="B69" s="8"/>
      <c r="C69" s="40" t="s">
        <v>395</v>
      </c>
      <c r="D69" s="2" t="s">
        <v>19</v>
      </c>
      <c r="E69" s="2" t="s">
        <v>10</v>
      </c>
      <c r="F69" s="37" t="s">
        <v>15</v>
      </c>
      <c r="G69" s="37" t="s">
        <v>250</v>
      </c>
      <c r="H69" s="59"/>
      <c r="I69" s="59"/>
      <c r="J69" s="59"/>
      <c r="K69" s="59">
        <v>1</v>
      </c>
      <c r="L69" s="59"/>
      <c r="M69" s="59"/>
      <c r="N69" s="59"/>
      <c r="O69" s="59">
        <v>1</v>
      </c>
      <c r="P69" s="59"/>
      <c r="Q69" s="59"/>
    </row>
    <row r="70" spans="1:17" ht="15" x14ac:dyDescent="0.25">
      <c r="A70" s="39" t="s">
        <v>251</v>
      </c>
      <c r="B70" s="8"/>
      <c r="C70" s="40" t="s">
        <v>252</v>
      </c>
      <c r="D70" s="2" t="s">
        <v>19</v>
      </c>
      <c r="E70" s="2" t="s">
        <v>10</v>
      </c>
      <c r="F70" s="37" t="s">
        <v>15</v>
      </c>
      <c r="G70" s="37" t="s">
        <v>253</v>
      </c>
      <c r="H70" s="59">
        <v>2</v>
      </c>
      <c r="I70" s="59"/>
      <c r="J70" s="59"/>
      <c r="K70" s="59">
        <v>1</v>
      </c>
      <c r="L70" s="59"/>
      <c r="M70" s="59">
        <v>2</v>
      </c>
      <c r="N70" s="59"/>
      <c r="O70" s="59">
        <v>1</v>
      </c>
      <c r="P70" s="59"/>
      <c r="Q70" s="59"/>
    </row>
    <row r="71" spans="1:17" ht="15" x14ac:dyDescent="0.25">
      <c r="A71" s="39" t="s">
        <v>254</v>
      </c>
      <c r="B71" s="8"/>
      <c r="C71" s="40" t="s">
        <v>396</v>
      </c>
      <c r="D71" s="2" t="s">
        <v>19</v>
      </c>
      <c r="E71" s="2" t="s">
        <v>10</v>
      </c>
      <c r="F71" s="37" t="s">
        <v>15</v>
      </c>
      <c r="G71" s="37" t="s">
        <v>255</v>
      </c>
      <c r="H71" s="59">
        <v>2</v>
      </c>
      <c r="I71" s="59"/>
      <c r="J71" s="59"/>
      <c r="K71" s="59">
        <v>1</v>
      </c>
      <c r="L71" s="59"/>
      <c r="M71" s="59">
        <v>2</v>
      </c>
      <c r="N71" s="59"/>
      <c r="O71" s="59">
        <v>1</v>
      </c>
      <c r="P71" s="59"/>
      <c r="Q71" s="59"/>
    </row>
    <row r="72" spans="1:17" ht="15" x14ac:dyDescent="0.25">
      <c r="A72" s="39" t="s">
        <v>256</v>
      </c>
      <c r="B72" s="8"/>
      <c r="C72" s="40" t="s">
        <v>397</v>
      </c>
      <c r="D72" s="2" t="s">
        <v>19</v>
      </c>
      <c r="E72" s="2" t="s">
        <v>10</v>
      </c>
      <c r="F72" s="37" t="s">
        <v>15</v>
      </c>
      <c r="G72" s="37" t="s">
        <v>257</v>
      </c>
      <c r="H72" s="59">
        <v>2</v>
      </c>
      <c r="I72" s="59"/>
      <c r="J72" s="59"/>
      <c r="K72" s="59">
        <v>1</v>
      </c>
      <c r="L72" s="59"/>
      <c r="M72" s="59">
        <v>2</v>
      </c>
      <c r="N72" s="59"/>
      <c r="O72" s="59">
        <v>1</v>
      </c>
      <c r="P72" s="59"/>
      <c r="Q72" s="59"/>
    </row>
    <row r="73" spans="1:17" ht="15" x14ac:dyDescent="0.25">
      <c r="A73" s="39" t="s">
        <v>258</v>
      </c>
      <c r="B73" s="8"/>
      <c r="C73" s="40" t="s">
        <v>259</v>
      </c>
      <c r="D73" s="2" t="s">
        <v>19</v>
      </c>
      <c r="E73" s="2" t="s">
        <v>10</v>
      </c>
      <c r="F73" s="37" t="s">
        <v>35</v>
      </c>
      <c r="G73" s="37" t="s">
        <v>260</v>
      </c>
      <c r="H73" s="59"/>
      <c r="I73" s="59"/>
      <c r="J73" s="59"/>
      <c r="K73" s="59">
        <v>1</v>
      </c>
      <c r="L73" s="59"/>
      <c r="M73" s="59"/>
      <c r="N73" s="59"/>
      <c r="O73" s="59">
        <v>1</v>
      </c>
      <c r="P73" s="59"/>
      <c r="Q73" s="59"/>
    </row>
    <row r="74" spans="1:17" s="10" customFormat="1" ht="15" x14ac:dyDescent="0.25">
      <c r="A74" s="41" t="s">
        <v>179</v>
      </c>
      <c r="B74" s="9"/>
      <c r="C74" s="42" t="s">
        <v>180</v>
      </c>
      <c r="D74" s="43" t="s">
        <v>9</v>
      </c>
      <c r="E74" s="43" t="s">
        <v>398</v>
      </c>
      <c r="F74" s="42" t="s">
        <v>181</v>
      </c>
      <c r="G74" s="42" t="s">
        <v>182</v>
      </c>
      <c r="H74" s="59">
        <v>2</v>
      </c>
      <c r="I74" s="59"/>
      <c r="J74" s="59"/>
      <c r="K74" s="59">
        <v>1</v>
      </c>
      <c r="L74" s="59"/>
      <c r="M74" s="59"/>
      <c r="N74" s="59"/>
      <c r="O74" s="59">
        <v>1</v>
      </c>
      <c r="P74" s="59"/>
      <c r="Q74" s="59"/>
    </row>
    <row r="75" spans="1:17" s="10" customFormat="1" ht="15" x14ac:dyDescent="0.25">
      <c r="A75" s="41" t="s">
        <v>183</v>
      </c>
      <c r="B75" s="9"/>
      <c r="C75" s="42" t="s">
        <v>184</v>
      </c>
      <c r="D75" s="43" t="s">
        <v>9</v>
      </c>
      <c r="E75" s="43" t="s">
        <v>398</v>
      </c>
      <c r="F75" s="42" t="s">
        <v>181</v>
      </c>
      <c r="G75" s="42" t="s">
        <v>185</v>
      </c>
      <c r="H75" s="59">
        <v>2</v>
      </c>
      <c r="I75" s="59"/>
      <c r="J75" s="59"/>
      <c r="K75" s="59">
        <v>1</v>
      </c>
      <c r="L75" s="59"/>
      <c r="M75" s="59"/>
      <c r="N75" s="59"/>
      <c r="O75" s="59">
        <v>1</v>
      </c>
      <c r="P75" s="59"/>
      <c r="Q75" s="59"/>
    </row>
    <row r="76" spans="1:17" s="10" customFormat="1" ht="15" x14ac:dyDescent="0.25">
      <c r="A76" s="41" t="s">
        <v>186</v>
      </c>
      <c r="C76" s="42" t="s">
        <v>187</v>
      </c>
      <c r="D76" s="43" t="s">
        <v>9</v>
      </c>
      <c r="E76" s="43" t="s">
        <v>398</v>
      </c>
      <c r="F76" s="42" t="s">
        <v>71</v>
      </c>
      <c r="G76" s="42" t="s">
        <v>188</v>
      </c>
      <c r="H76" s="59">
        <v>2</v>
      </c>
      <c r="I76" s="59"/>
      <c r="J76" s="59"/>
      <c r="K76" s="59">
        <v>1</v>
      </c>
      <c r="L76" s="59"/>
      <c r="M76" s="59"/>
      <c r="N76" s="59">
        <v>2</v>
      </c>
      <c r="O76" s="59">
        <v>1</v>
      </c>
      <c r="P76" s="59"/>
      <c r="Q76" s="59"/>
    </row>
    <row r="77" spans="1:17" s="10" customFormat="1" ht="15" x14ac:dyDescent="0.25">
      <c r="A77" s="41" t="s">
        <v>189</v>
      </c>
      <c r="C77" s="42" t="s">
        <v>399</v>
      </c>
      <c r="D77" s="43" t="s">
        <v>9</v>
      </c>
      <c r="E77" s="43" t="s">
        <v>398</v>
      </c>
      <c r="F77" s="42" t="s">
        <v>71</v>
      </c>
      <c r="G77" s="42" t="s">
        <v>190</v>
      </c>
      <c r="H77" s="59">
        <v>2</v>
      </c>
      <c r="I77" s="59"/>
      <c r="J77" s="59"/>
      <c r="K77" s="59">
        <v>1</v>
      </c>
      <c r="L77" s="59"/>
      <c r="M77" s="59"/>
      <c r="N77" s="59">
        <v>2</v>
      </c>
      <c r="O77" s="59">
        <v>1</v>
      </c>
      <c r="P77" s="59"/>
      <c r="Q77" s="59"/>
    </row>
    <row r="78" spans="1:17" s="10" customFormat="1" ht="15" x14ac:dyDescent="0.25">
      <c r="A78" s="41" t="s">
        <v>191</v>
      </c>
      <c r="B78" s="9"/>
      <c r="C78" s="42" t="s">
        <v>400</v>
      </c>
      <c r="D78" s="43" t="s">
        <v>9</v>
      </c>
      <c r="E78" s="43" t="s">
        <v>398</v>
      </c>
      <c r="F78" s="42" t="s">
        <v>192</v>
      </c>
      <c r="G78" s="42" t="s">
        <v>193</v>
      </c>
      <c r="H78" s="59">
        <v>2</v>
      </c>
      <c r="I78" s="59"/>
      <c r="J78" s="59"/>
      <c r="K78" s="59">
        <v>1</v>
      </c>
      <c r="L78" s="59"/>
      <c r="M78" s="59"/>
      <c r="N78" s="59">
        <v>2</v>
      </c>
      <c r="O78" s="59">
        <v>1</v>
      </c>
      <c r="P78" s="59"/>
      <c r="Q78" s="59"/>
    </row>
    <row r="79" spans="1:17" s="10" customFormat="1" ht="15" x14ac:dyDescent="0.25">
      <c r="A79" s="41" t="s">
        <v>194</v>
      </c>
      <c r="B79" s="9"/>
      <c r="C79" s="42" t="s">
        <v>195</v>
      </c>
      <c r="D79" s="43" t="s">
        <v>19</v>
      </c>
      <c r="E79" s="43" t="s">
        <v>398</v>
      </c>
      <c r="F79" s="42" t="s">
        <v>71</v>
      </c>
      <c r="G79" s="42" t="s">
        <v>196</v>
      </c>
      <c r="H79" s="59">
        <v>2</v>
      </c>
      <c r="I79" s="59"/>
      <c r="J79" s="59"/>
      <c r="K79" s="59">
        <v>1</v>
      </c>
      <c r="L79" s="59"/>
      <c r="M79" s="59"/>
      <c r="N79" s="59"/>
      <c r="O79" s="59">
        <v>1</v>
      </c>
      <c r="P79" s="59">
        <v>2</v>
      </c>
      <c r="Q79" s="59"/>
    </row>
    <row r="80" spans="1:17" s="10" customFormat="1" ht="15" x14ac:dyDescent="0.25">
      <c r="A80" s="41" t="s">
        <v>197</v>
      </c>
      <c r="B80" s="9"/>
      <c r="C80" s="42" t="s">
        <v>198</v>
      </c>
      <c r="D80" s="43" t="s">
        <v>19</v>
      </c>
      <c r="E80" s="43" t="s">
        <v>398</v>
      </c>
      <c r="F80" s="42" t="s">
        <v>192</v>
      </c>
      <c r="G80" s="42" t="s">
        <v>199</v>
      </c>
      <c r="H80" s="59"/>
      <c r="I80" s="59"/>
      <c r="J80" s="59"/>
      <c r="K80" s="59">
        <v>1</v>
      </c>
      <c r="L80" s="59"/>
      <c r="M80" s="59"/>
      <c r="N80" s="59"/>
      <c r="O80" s="59">
        <v>1</v>
      </c>
      <c r="P80" s="59"/>
      <c r="Q80" s="59"/>
    </row>
    <row r="81" spans="1:17" s="10" customFormat="1" ht="15" x14ac:dyDescent="0.25">
      <c r="A81" s="41" t="s">
        <v>200</v>
      </c>
      <c r="B81" s="9"/>
      <c r="C81" s="42" t="s">
        <v>401</v>
      </c>
      <c r="D81" s="43" t="s">
        <v>9</v>
      </c>
      <c r="E81" s="43" t="s">
        <v>398</v>
      </c>
      <c r="F81" s="42" t="s">
        <v>71</v>
      </c>
      <c r="G81" s="42" t="s">
        <v>201</v>
      </c>
      <c r="H81" s="59">
        <v>2</v>
      </c>
      <c r="I81" s="59"/>
      <c r="J81" s="59"/>
      <c r="K81" s="59">
        <v>1</v>
      </c>
      <c r="L81" s="59"/>
      <c r="M81" s="59"/>
      <c r="N81" s="59"/>
      <c r="O81" s="59">
        <v>1</v>
      </c>
      <c r="P81" s="59">
        <v>2</v>
      </c>
      <c r="Q81" s="59"/>
    </row>
    <row r="82" spans="1:17" s="10" customFormat="1" ht="15" x14ac:dyDescent="0.25">
      <c r="A82" s="41" t="s">
        <v>202</v>
      </c>
      <c r="B82" s="9"/>
      <c r="C82" s="42" t="s">
        <v>203</v>
      </c>
      <c r="D82" s="43" t="s">
        <v>9</v>
      </c>
      <c r="E82" s="43" t="s">
        <v>398</v>
      </c>
      <c r="F82" s="42" t="s">
        <v>181</v>
      </c>
      <c r="G82" s="42" t="s">
        <v>204</v>
      </c>
      <c r="H82" s="59"/>
      <c r="I82" s="59"/>
      <c r="J82" s="59"/>
      <c r="K82" s="59">
        <v>1</v>
      </c>
      <c r="L82" s="59"/>
      <c r="M82" s="59"/>
      <c r="N82" s="59"/>
      <c r="O82" s="59">
        <v>1</v>
      </c>
      <c r="P82" s="59"/>
      <c r="Q82" s="59"/>
    </row>
    <row r="83" spans="1:17" s="10" customFormat="1" ht="15" x14ac:dyDescent="0.25">
      <c r="A83" s="41" t="s">
        <v>205</v>
      </c>
      <c r="B83" s="9"/>
      <c r="C83" s="42" t="s">
        <v>206</v>
      </c>
      <c r="D83" s="43" t="s">
        <v>9</v>
      </c>
      <c r="E83" s="43" t="s">
        <v>398</v>
      </c>
      <c r="F83" s="42" t="s">
        <v>192</v>
      </c>
      <c r="G83" s="42" t="s">
        <v>207</v>
      </c>
      <c r="H83" s="59">
        <v>2</v>
      </c>
      <c r="I83" s="59">
        <v>2</v>
      </c>
      <c r="J83" s="59">
        <v>2</v>
      </c>
      <c r="K83" s="59">
        <v>1</v>
      </c>
      <c r="L83" s="59"/>
      <c r="M83" s="59"/>
      <c r="N83" s="59">
        <v>2</v>
      </c>
      <c r="O83" s="59">
        <v>1</v>
      </c>
      <c r="P83" s="59"/>
      <c r="Q83" s="59"/>
    </row>
    <row r="84" spans="1:17" s="10" customFormat="1" ht="15" x14ac:dyDescent="0.25">
      <c r="A84" s="41" t="s">
        <v>208</v>
      </c>
      <c r="B84" s="9"/>
      <c r="C84" s="42" t="s">
        <v>209</v>
      </c>
      <c r="D84" s="43" t="s">
        <v>19</v>
      </c>
      <c r="E84" s="43" t="s">
        <v>398</v>
      </c>
      <c r="F84" s="42" t="s">
        <v>71</v>
      </c>
      <c r="G84" s="42" t="s">
        <v>210</v>
      </c>
      <c r="H84" s="59">
        <v>2</v>
      </c>
      <c r="I84" s="59"/>
      <c r="J84" s="59"/>
      <c r="K84" s="59">
        <v>1</v>
      </c>
      <c r="L84" s="59"/>
      <c r="M84" s="59"/>
      <c r="N84" s="59"/>
      <c r="O84" s="59">
        <v>1</v>
      </c>
      <c r="P84" s="59"/>
      <c r="Q84" s="59">
        <v>2</v>
      </c>
    </row>
    <row r="85" spans="1:17" s="10" customFormat="1" ht="15" x14ac:dyDescent="0.25">
      <c r="A85" s="41" t="s">
        <v>211</v>
      </c>
      <c r="B85" s="9"/>
      <c r="C85" s="42" t="s">
        <v>212</v>
      </c>
      <c r="D85" s="43" t="s">
        <v>9</v>
      </c>
      <c r="E85" s="43" t="s">
        <v>398</v>
      </c>
      <c r="F85" s="42" t="s">
        <v>181</v>
      </c>
      <c r="G85" s="42" t="s">
        <v>213</v>
      </c>
      <c r="H85" s="59">
        <v>2</v>
      </c>
      <c r="I85" s="59"/>
      <c r="J85" s="59"/>
      <c r="K85" s="59">
        <v>1</v>
      </c>
      <c r="L85" s="59"/>
      <c r="M85" s="59">
        <v>2</v>
      </c>
      <c r="N85" s="59"/>
      <c r="O85" s="59">
        <v>1</v>
      </c>
      <c r="P85" s="59"/>
      <c r="Q85" s="59"/>
    </row>
    <row r="86" spans="1:17" s="10" customFormat="1" ht="15" x14ac:dyDescent="0.25">
      <c r="A86" s="41" t="s">
        <v>214</v>
      </c>
      <c r="B86" s="9"/>
      <c r="C86" s="42" t="s">
        <v>215</v>
      </c>
      <c r="D86" s="43" t="s">
        <v>9</v>
      </c>
      <c r="E86" s="43" t="s">
        <v>398</v>
      </c>
      <c r="F86" s="42" t="s">
        <v>216</v>
      </c>
      <c r="G86" s="42" t="s">
        <v>217</v>
      </c>
      <c r="H86" s="59"/>
      <c r="I86" s="59"/>
      <c r="J86" s="59"/>
      <c r="K86" s="59">
        <v>1</v>
      </c>
      <c r="L86" s="59"/>
      <c r="M86" s="59"/>
      <c r="N86" s="59"/>
      <c r="O86" s="59">
        <v>1</v>
      </c>
      <c r="P86" s="59"/>
      <c r="Q86" s="59"/>
    </row>
    <row r="87" spans="1:17" s="10" customFormat="1" ht="15" x14ac:dyDescent="0.25">
      <c r="A87" s="41" t="s">
        <v>218</v>
      </c>
      <c r="B87" s="9"/>
      <c r="C87" s="42" t="s">
        <v>219</v>
      </c>
      <c r="D87" s="43" t="s">
        <v>9</v>
      </c>
      <c r="E87" s="43" t="s">
        <v>398</v>
      </c>
      <c r="F87" s="42" t="s">
        <v>181</v>
      </c>
      <c r="G87" s="42" t="s">
        <v>220</v>
      </c>
      <c r="H87" s="59"/>
      <c r="I87" s="59"/>
      <c r="J87" s="59"/>
      <c r="K87" s="59">
        <v>1</v>
      </c>
      <c r="L87" s="59"/>
      <c r="M87" s="59"/>
      <c r="N87" s="59"/>
      <c r="O87" s="59">
        <v>1</v>
      </c>
      <c r="P87" s="59"/>
      <c r="Q87" s="59"/>
    </row>
    <row r="88" spans="1:17" s="10" customFormat="1" ht="29.25" customHeight="1" x14ac:dyDescent="0.25">
      <c r="A88" s="41" t="s">
        <v>221</v>
      </c>
      <c r="B88" s="9"/>
      <c r="C88" s="42" t="s">
        <v>222</v>
      </c>
      <c r="D88" s="43" t="s">
        <v>223</v>
      </c>
      <c r="E88" s="43" t="s">
        <v>398</v>
      </c>
      <c r="F88" s="42" t="s">
        <v>181</v>
      </c>
      <c r="G88" s="42" t="s">
        <v>224</v>
      </c>
      <c r="H88" s="59">
        <v>2</v>
      </c>
      <c r="I88" s="59"/>
      <c r="J88" s="59"/>
      <c r="K88" s="59">
        <v>1</v>
      </c>
      <c r="L88" s="59"/>
      <c r="M88" s="59"/>
      <c r="N88" s="59"/>
      <c r="O88" s="59">
        <v>1</v>
      </c>
      <c r="P88" s="59"/>
      <c r="Q88" s="59"/>
    </row>
    <row r="89" spans="1:17" s="10" customFormat="1" ht="15" x14ac:dyDescent="0.25">
      <c r="A89" s="41" t="s">
        <v>225</v>
      </c>
      <c r="B89" s="9"/>
      <c r="C89" s="42" t="s">
        <v>402</v>
      </c>
      <c r="D89" s="43" t="s">
        <v>19</v>
      </c>
      <c r="E89" s="43" t="s">
        <v>398</v>
      </c>
      <c r="F89" s="42" t="s">
        <v>71</v>
      </c>
      <c r="G89" s="42" t="s">
        <v>226</v>
      </c>
      <c r="H89" s="59">
        <v>2</v>
      </c>
      <c r="I89" s="59"/>
      <c r="J89" s="59"/>
      <c r="K89" s="59">
        <v>1</v>
      </c>
      <c r="L89" s="59"/>
      <c r="M89" s="59"/>
      <c r="N89" s="59"/>
      <c r="O89" s="59">
        <v>1</v>
      </c>
      <c r="P89" s="59"/>
      <c r="Q89" s="59"/>
    </row>
    <row r="90" spans="1:17" s="10" customFormat="1" ht="26.25" x14ac:dyDescent="0.25">
      <c r="A90" s="41" t="s">
        <v>227</v>
      </c>
      <c r="B90" s="9"/>
      <c r="C90" s="42" t="s">
        <v>403</v>
      </c>
      <c r="D90" s="43" t="s">
        <v>19</v>
      </c>
      <c r="E90" s="43" t="s">
        <v>398</v>
      </c>
      <c r="F90" s="42" t="s">
        <v>181</v>
      </c>
      <c r="G90" s="42" t="s">
        <v>228</v>
      </c>
      <c r="H90" s="59">
        <v>2</v>
      </c>
      <c r="I90" s="59"/>
      <c r="J90" s="59"/>
      <c r="K90" s="59">
        <v>1</v>
      </c>
      <c r="L90" s="59"/>
      <c r="M90" s="59"/>
      <c r="N90" s="59"/>
      <c r="O90" s="59">
        <v>1</v>
      </c>
      <c r="P90" s="59"/>
      <c r="Q90" s="59"/>
    </row>
    <row r="91" spans="1:17" s="10" customFormat="1" ht="15" x14ac:dyDescent="0.25">
      <c r="A91" s="41" t="s">
        <v>229</v>
      </c>
      <c r="B91" s="9"/>
      <c r="C91" s="45" t="s">
        <v>230</v>
      </c>
      <c r="D91" s="43" t="s">
        <v>9</v>
      </c>
      <c r="E91" s="43" t="s">
        <v>398</v>
      </c>
      <c r="F91" s="42" t="s">
        <v>192</v>
      </c>
      <c r="G91" s="42" t="s">
        <v>231</v>
      </c>
      <c r="H91" s="59"/>
      <c r="I91" s="59">
        <v>2</v>
      </c>
      <c r="J91" s="59">
        <v>2</v>
      </c>
      <c r="K91" s="59">
        <v>1</v>
      </c>
      <c r="L91" s="59"/>
      <c r="M91" s="59"/>
      <c r="N91" s="59"/>
      <c r="O91" s="59">
        <v>1</v>
      </c>
      <c r="P91" s="59"/>
      <c r="Q91" s="59"/>
    </row>
    <row r="92" spans="1:17" s="10" customFormat="1" ht="15" x14ac:dyDescent="0.25">
      <c r="A92" s="41" t="s">
        <v>261</v>
      </c>
      <c r="B92" s="9"/>
      <c r="C92" s="42" t="s">
        <v>271</v>
      </c>
      <c r="D92" s="43" t="s">
        <v>9</v>
      </c>
      <c r="E92" s="43" t="s">
        <v>398</v>
      </c>
      <c r="F92" s="42" t="s">
        <v>181</v>
      </c>
      <c r="G92" s="42" t="s">
        <v>272</v>
      </c>
      <c r="H92" s="59"/>
      <c r="I92" s="59"/>
      <c r="J92" s="59"/>
      <c r="K92" s="59">
        <v>1</v>
      </c>
      <c r="L92" s="59"/>
      <c r="M92" s="59"/>
      <c r="N92" s="59"/>
      <c r="O92" s="59">
        <v>1</v>
      </c>
      <c r="P92" s="59"/>
      <c r="Q92" s="59"/>
    </row>
    <row r="93" spans="1:17" s="10" customFormat="1" ht="15" x14ac:dyDescent="0.25">
      <c r="A93" s="41" t="s">
        <v>262</v>
      </c>
      <c r="B93" s="9"/>
      <c r="C93" s="42" t="s">
        <v>273</v>
      </c>
      <c r="D93" s="43" t="s">
        <v>9</v>
      </c>
      <c r="E93" s="43" t="s">
        <v>398</v>
      </c>
      <c r="F93" s="42" t="s">
        <v>181</v>
      </c>
      <c r="G93" s="42" t="s">
        <v>274</v>
      </c>
      <c r="H93" s="59">
        <v>2</v>
      </c>
      <c r="I93" s="59"/>
      <c r="J93" s="59"/>
      <c r="K93" s="59">
        <v>1</v>
      </c>
      <c r="L93" s="59"/>
      <c r="M93" s="59"/>
      <c r="N93" s="59"/>
      <c r="O93" s="59">
        <v>1</v>
      </c>
      <c r="P93" s="59"/>
      <c r="Q93" s="59"/>
    </row>
    <row r="94" spans="1:17" s="10" customFormat="1" ht="15" x14ac:dyDescent="0.25">
      <c r="A94" s="41" t="s">
        <v>263</v>
      </c>
      <c r="B94" s="9"/>
      <c r="C94" s="42" t="s">
        <v>275</v>
      </c>
      <c r="D94" s="43" t="s">
        <v>9</v>
      </c>
      <c r="E94" s="43" t="s">
        <v>398</v>
      </c>
      <c r="F94" s="42" t="s">
        <v>181</v>
      </c>
      <c r="G94" s="42" t="s">
        <v>276</v>
      </c>
      <c r="H94" s="59"/>
      <c r="I94" s="59"/>
      <c r="J94" s="59"/>
      <c r="K94" s="59">
        <v>1</v>
      </c>
      <c r="L94" s="59"/>
      <c r="M94" s="59"/>
      <c r="N94" s="59"/>
      <c r="O94" s="59">
        <v>1</v>
      </c>
      <c r="P94" s="59"/>
      <c r="Q94" s="59"/>
    </row>
    <row r="95" spans="1:17" s="10" customFormat="1" ht="15" x14ac:dyDescent="0.25">
      <c r="A95" s="41" t="s">
        <v>264</v>
      </c>
      <c r="B95" s="9"/>
      <c r="C95" s="42" t="s">
        <v>277</v>
      </c>
      <c r="D95" s="43" t="s">
        <v>9</v>
      </c>
      <c r="E95" s="43" t="s">
        <v>398</v>
      </c>
      <c r="F95" s="42" t="s">
        <v>181</v>
      </c>
      <c r="G95" s="42" t="s">
        <v>278</v>
      </c>
      <c r="H95" s="59">
        <v>2</v>
      </c>
      <c r="I95" s="59"/>
      <c r="J95" s="59"/>
      <c r="K95" s="59">
        <v>1</v>
      </c>
      <c r="L95" s="59"/>
      <c r="M95" s="59"/>
      <c r="N95" s="59"/>
      <c r="O95" s="59">
        <v>1</v>
      </c>
      <c r="P95" s="59"/>
      <c r="Q95" s="59"/>
    </row>
    <row r="96" spans="1:17" s="10" customFormat="1" ht="15" x14ac:dyDescent="0.25">
      <c r="A96" s="41" t="s">
        <v>265</v>
      </c>
      <c r="B96" s="9"/>
      <c r="C96" s="42" t="s">
        <v>279</v>
      </c>
      <c r="D96" s="43" t="s">
        <v>9</v>
      </c>
      <c r="E96" s="43" t="s">
        <v>398</v>
      </c>
      <c r="F96" s="42" t="s">
        <v>181</v>
      </c>
      <c r="G96" s="42" t="s">
        <v>280</v>
      </c>
      <c r="H96" s="59"/>
      <c r="I96" s="59"/>
      <c r="J96" s="59"/>
      <c r="K96" s="59">
        <v>1</v>
      </c>
      <c r="L96" s="59"/>
      <c r="M96" s="59"/>
      <c r="N96" s="59"/>
      <c r="O96" s="59">
        <v>1</v>
      </c>
      <c r="P96" s="59"/>
      <c r="Q96" s="59"/>
    </row>
    <row r="97" spans="1:17" s="10" customFormat="1" ht="15" x14ac:dyDescent="0.25">
      <c r="A97" s="41" t="s">
        <v>266</v>
      </c>
      <c r="B97" s="9"/>
      <c r="C97" s="42" t="s">
        <v>404</v>
      </c>
      <c r="D97" s="43" t="s">
        <v>9</v>
      </c>
      <c r="E97" s="43" t="s">
        <v>398</v>
      </c>
      <c r="F97" s="42" t="s">
        <v>181</v>
      </c>
      <c r="G97" s="42" t="s">
        <v>281</v>
      </c>
      <c r="H97" s="59">
        <v>2</v>
      </c>
      <c r="I97" s="59"/>
      <c r="J97" s="59"/>
      <c r="K97" s="59">
        <v>1</v>
      </c>
      <c r="L97" s="59"/>
      <c r="M97" s="59"/>
      <c r="N97" s="59"/>
      <c r="O97" s="59">
        <v>1</v>
      </c>
      <c r="P97" s="59"/>
      <c r="Q97" s="59"/>
    </row>
    <row r="98" spans="1:17" s="10" customFormat="1" ht="15" x14ac:dyDescent="0.25">
      <c r="A98" s="41" t="s">
        <v>267</v>
      </c>
      <c r="B98" s="9"/>
      <c r="C98" s="42" t="s">
        <v>282</v>
      </c>
      <c r="D98" s="43" t="s">
        <v>9</v>
      </c>
      <c r="E98" s="43" t="s">
        <v>398</v>
      </c>
      <c r="F98" s="42" t="s">
        <v>181</v>
      </c>
      <c r="G98" s="42" t="s">
        <v>283</v>
      </c>
      <c r="H98" s="59">
        <v>2</v>
      </c>
      <c r="I98" s="59"/>
      <c r="J98" s="59"/>
      <c r="K98" s="59">
        <v>1</v>
      </c>
      <c r="L98" s="59"/>
      <c r="M98" s="59">
        <v>2</v>
      </c>
      <c r="N98" s="59"/>
      <c r="O98" s="59">
        <v>1</v>
      </c>
      <c r="P98" s="59"/>
      <c r="Q98" s="59"/>
    </row>
    <row r="99" spans="1:17" s="10" customFormat="1" ht="15" x14ac:dyDescent="0.25">
      <c r="A99" s="41" t="s">
        <v>268</v>
      </c>
      <c r="B99" s="9"/>
      <c r="C99" s="42" t="s">
        <v>284</v>
      </c>
      <c r="D99" s="43" t="s">
        <v>9</v>
      </c>
      <c r="E99" s="43" t="s">
        <v>398</v>
      </c>
      <c r="F99" s="42" t="s">
        <v>181</v>
      </c>
      <c r="G99" s="42" t="s">
        <v>285</v>
      </c>
      <c r="H99" s="59"/>
      <c r="I99" s="59"/>
      <c r="J99" s="59"/>
      <c r="K99" s="59">
        <v>1</v>
      </c>
      <c r="L99" s="59"/>
      <c r="M99" s="59"/>
      <c r="N99" s="59"/>
      <c r="O99" s="59">
        <v>1</v>
      </c>
      <c r="P99" s="59"/>
      <c r="Q99" s="59"/>
    </row>
    <row r="100" spans="1:17" s="10" customFormat="1" ht="15" x14ac:dyDescent="0.25">
      <c r="A100" s="41" t="s">
        <v>269</v>
      </c>
      <c r="B100" s="9"/>
      <c r="C100" s="42" t="s">
        <v>286</v>
      </c>
      <c r="D100" s="43" t="s">
        <v>9</v>
      </c>
      <c r="E100" s="43" t="s">
        <v>398</v>
      </c>
      <c r="F100" s="42" t="s">
        <v>181</v>
      </c>
      <c r="G100" s="42" t="s">
        <v>287</v>
      </c>
      <c r="H100" s="59">
        <v>2</v>
      </c>
      <c r="I100" s="59"/>
      <c r="J100" s="59"/>
      <c r="K100" s="59">
        <v>1</v>
      </c>
      <c r="L100" s="59"/>
      <c r="M100" s="59"/>
      <c r="N100" s="59"/>
      <c r="O100" s="59">
        <v>1</v>
      </c>
      <c r="P100" s="59"/>
      <c r="Q100" s="59"/>
    </row>
    <row r="101" spans="1:17" s="10" customFormat="1" ht="15" x14ac:dyDescent="0.25">
      <c r="A101" s="41" t="s">
        <v>270</v>
      </c>
      <c r="B101" s="9"/>
      <c r="C101" s="42" t="s">
        <v>288</v>
      </c>
      <c r="D101" s="43" t="s">
        <v>9</v>
      </c>
      <c r="E101" s="43" t="s">
        <v>398</v>
      </c>
      <c r="F101" s="42" t="s">
        <v>181</v>
      </c>
      <c r="G101" s="42" t="s">
        <v>289</v>
      </c>
      <c r="H101" s="59">
        <v>2</v>
      </c>
      <c r="I101" s="59"/>
      <c r="J101" s="59"/>
      <c r="K101" s="59">
        <v>1</v>
      </c>
      <c r="L101" s="59"/>
      <c r="M101" s="59"/>
      <c r="N101" s="59"/>
      <c r="O101" s="59">
        <v>1</v>
      </c>
      <c r="P101" s="59"/>
      <c r="Q101" s="59"/>
    </row>
  </sheetData>
  <conditionalFormatting sqref="F1:G1">
    <cfRule type="cellIs" dxfId="291" priority="22" stopIfTrue="1" operator="equal">
      <formula>"Error Missing Country"</formula>
    </cfRule>
  </conditionalFormatting>
  <conditionalFormatting sqref="A1:A65536">
    <cfRule type="duplicateValues" dxfId="290" priority="11" stopIfTrue="1"/>
    <cfRule type="timePeriod" dxfId="289" priority="12" stopIfTrue="1" timePeriod="yesterday">
      <formula>FLOOR(A1,1)=TODAY()-1</formula>
    </cfRule>
  </conditionalFormatting>
  <conditionalFormatting sqref="H3:Q101">
    <cfRule type="expression" dxfId="288" priority="8" stopIfTrue="1">
      <formula>OR(H$3="Saturday",H$3="Sunday")</formula>
    </cfRule>
    <cfRule type="cellIs" dxfId="287" priority="9" stopIfTrue="1" operator="equal">
      <formula>"Closed"</formula>
    </cfRule>
    <cfRule type="cellIs" dxfId="286" priority="10" stopIfTrue="1" operator="equal">
      <formula>"Open"</formula>
    </cfRule>
  </conditionalFormatting>
  <conditionalFormatting sqref="H3:Q101">
    <cfRule type="cellIs" dxfId="285" priority="6" stopIfTrue="1" operator="equal">
      <formula>"Closed"</formula>
    </cfRule>
    <cfRule type="cellIs" dxfId="284" priority="7" stopIfTrue="1" operator="equal">
      <formula>"Open"</formula>
    </cfRule>
  </conditionalFormatting>
  <conditionalFormatting sqref="H3:Q101">
    <cfRule type="expression" dxfId="283" priority="5" stopIfTrue="1">
      <formula>OR(#REF!="Saturday",#REF!="Sunday")</formula>
    </cfRule>
  </conditionalFormatting>
  <conditionalFormatting sqref="H3:Q101">
    <cfRule type="expression" dxfId="282" priority="1" stopIfTrue="1">
      <formula>OR(#REF!="Saturday",#REF!="Sunday")</formula>
    </cfRule>
  </conditionalFormatting>
  <conditionalFormatting sqref="H3:Q101">
    <cfRule type="expression" dxfId="281" priority="2" stopIfTrue="1">
      <formula>OR(H$1="Saturday",H$1="Sunday")</formula>
    </cfRule>
    <cfRule type="cellIs" dxfId="280" priority="3" stopIfTrue="1" operator="equal">
      <formula>"Closed"</formula>
    </cfRule>
    <cfRule type="cellIs" dxfId="279" priority="4" stopIfTrue="1" operator="equal">
      <formula>"Open"</formula>
    </cfRule>
  </conditionalFormatting>
  <pageMargins left="0.7" right="0.7" top="0.75" bottom="0.75" header="0.3" footer="0.3"/>
  <pageSetup paperSize="9" orientation="portrait" verticalDpi="90" r:id="rId1"/>
  <headerFooter differentOddEven="1">
    <oddFooter>&amp;L&amp;"Arial,Regular"&amp;9Information Classification: General</oddFooter>
    <evenFooter>&amp;L&amp;"Arial,Regular"&amp;9Information Classification: General</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2024</vt:lpstr>
      <vt:lpstr>Sheet2</vt:lpstr>
      <vt:lpstr>Sheet3</vt:lpstr>
      <vt:lpstr>fund list</vt:lpstr>
      <vt:lpstr>Jan</vt:lpstr>
      <vt:lpstr>Feb</vt:lpstr>
      <vt:lpstr>Mar</vt:lpstr>
      <vt:lpstr>Apr</vt:lpstr>
      <vt:lpstr>May</vt:lpstr>
      <vt:lpstr>Jun</vt:lpstr>
      <vt:lpstr>Jul</vt:lpstr>
      <vt:lpstr>Aug</vt:lpstr>
      <vt:lpstr>Sept</vt:lpstr>
      <vt:lpstr>Oct</vt:lpstr>
      <vt:lpstr>Nov</vt:lpstr>
      <vt:lpstr>Dec</vt:lpstr>
      <vt:lpstr>Combined</vt:lpstr>
      <vt:lpstr>chge</vt:lpstr>
      <vt:lpstr>'2024'!Print_Area</vt:lpstr>
      <vt:lpstr>chge!Print_Area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Doherty, Padraic</dc:creator>
  <cp:keywords>General</cp:keywords>
  <cp:lastModifiedBy>Doherty, Padraic</cp:lastModifiedBy>
  <dcterms:created xsi:type="dcterms:W3CDTF">2024-04-04T07:45:44Z</dcterms:created>
  <dcterms:modified xsi:type="dcterms:W3CDTF">2024-04-04T07:54:53Z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-2053692801</vt:i4>
  </property>
  <property fmtid="{D5CDD505-2E9C-101B-9397-08002B2CF9AE}" pid="3" name="_NewReviewCycle">
    <vt:lpwstr/>
  </property>
  <property fmtid="{D5CDD505-2E9C-101B-9397-08002B2CF9AE}" pid="4" name="_EmailSubject">
    <vt:lpwstr>SPDR 2024 Dealing Calendar - UPDATE </vt:lpwstr>
  </property>
  <property fmtid="{D5CDD505-2E9C-101B-9397-08002B2CF9AE}" pid="5" name="_AuthorEmail">
    <vt:lpwstr>Joseph.Mullen@statestreet.com</vt:lpwstr>
  </property>
  <property fmtid="{D5CDD505-2E9C-101B-9397-08002B2CF9AE}" pid="6" name="_AuthorEmailDisplayName">
    <vt:lpwstr>Mullen, Joseph G.</vt:lpwstr>
  </property>
  <property fmtid="{D5CDD505-2E9C-101B-9397-08002B2CF9AE}" pid="7" name="_ReviewingToolsShownOnce">
    <vt:lpwstr/>
  </property>
  <property fmtid="{D5CDD505-2E9C-101B-9397-08002B2CF9AE}" pid="8" name="TitusGUID">
    <vt:lpwstr>f625625f-3488-4a6b-bcf1-92e811251130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SSCClassification">
    <vt:lpwstr>G</vt:lpwstr>
  </property>
  <property fmtid="{D5CDD505-2E9C-101B-9397-08002B2CF9AE}" pid="12" name="SSCVisualMarks">
    <vt:lpwstr>Y</vt:lpwstr>
  </property>
</Properties>
</file>